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SEGUIMIENTO ESCOLAR\Desktop\INFO.ITRIM\"/>
    </mc:Choice>
  </mc:AlternateContent>
  <xr:revisionPtr revIDLastSave="0" documentId="13_ncr:1_{0A74E2E3-1D7C-4868-B6ED-3F17C309B496}" xr6:coauthVersionLast="47" xr6:coauthVersionMax="47" xr10:uidLastSave="{00000000-0000-0000-0000-000000000000}"/>
  <bookViews>
    <workbookView xWindow="345" yWindow="90" windowWidth="28455" windowHeight="15510" firstSheet="6" activeTab="24" xr2:uid="{00000000-000D-0000-FFFF-FFFF00000000}"/>
  </bookViews>
  <sheets>
    <sheet name="7° A" sheetId="42" r:id="rId1"/>
    <sheet name="8° A" sheetId="43" r:id="rId2"/>
    <sheet name="1° A" sheetId="44" r:id="rId3"/>
    <sheet name="1° B" sheetId="45" r:id="rId4"/>
    <sheet name="1° C" sheetId="46" r:id="rId5"/>
    <sheet name="1° D" sheetId="47" r:id="rId6"/>
    <sheet name="1° E" sheetId="48" r:id="rId7"/>
    <sheet name="2° A" sheetId="49" r:id="rId8"/>
    <sheet name="2° B" sheetId="34" r:id="rId9"/>
    <sheet name="2° C" sheetId="35" r:id="rId10"/>
    <sheet name="2° D" sheetId="36" r:id="rId11"/>
    <sheet name="2° F" sheetId="27" r:id="rId12"/>
    <sheet name="2° E" sheetId="37" r:id="rId13"/>
    <sheet name="3° A" sheetId="38" r:id="rId14"/>
    <sheet name="3° B" sheetId="39" r:id="rId15"/>
    <sheet name="3° C" sheetId="40" r:id="rId16"/>
    <sheet name="3° D" sheetId="41" r:id="rId17"/>
    <sheet name="3° E" sheetId="28" r:id="rId18"/>
    <sheet name="3° F" sheetId="30" r:id="rId19"/>
    <sheet name="Hoja1" sheetId="50" r:id="rId20"/>
    <sheet name="4° A" sheetId="31" r:id="rId21"/>
    <sheet name="4° B" sheetId="32" r:id="rId22"/>
    <sheet name="4° C" sheetId="33" r:id="rId23"/>
    <sheet name="4° D" sheetId="29" r:id="rId24"/>
    <sheet name="4° E" sheetId="1" r:id="rId25"/>
  </sheets>
  <externalReferences>
    <externalReference r:id="rId26"/>
  </externalReferences>
  <definedNames>
    <definedName name="AñoCalendario">[1]Enero!$L$2</definedName>
    <definedName name="_xlnm.Print_Area" localSheetId="2">'1° A'!$B$1:$J$58</definedName>
    <definedName name="_xlnm.Print_Area" localSheetId="3">'1° B'!$B$1:$J$58</definedName>
    <definedName name="_xlnm.Print_Area" localSheetId="4">'1° C'!$B$1:$J$58</definedName>
    <definedName name="_xlnm.Print_Area" localSheetId="5">'1° D'!$B$1:$J$58</definedName>
    <definedName name="_xlnm.Print_Area" localSheetId="6">'1° E'!$B$1:$J$58</definedName>
    <definedName name="_xlnm.Print_Area" localSheetId="7">'2° A'!$B$1:$J$58</definedName>
    <definedName name="_xlnm.Print_Area" localSheetId="8">'2° B'!$B$1:$J$58</definedName>
    <definedName name="_xlnm.Print_Area" localSheetId="9">'2° C'!$B$1:$J$58</definedName>
    <definedName name="_xlnm.Print_Area" localSheetId="10">'2° D'!$B$1:$J$58</definedName>
    <definedName name="_xlnm.Print_Area" localSheetId="12">'2° E'!$B$1:$J$58</definedName>
    <definedName name="_xlnm.Print_Area" localSheetId="11">'2° F'!$B$1:$J$58</definedName>
    <definedName name="_xlnm.Print_Area" localSheetId="13">'3° A'!$B$1:$J$58</definedName>
    <definedName name="_xlnm.Print_Area" localSheetId="14">'3° B'!$B$1:$J$58</definedName>
    <definedName name="_xlnm.Print_Area" localSheetId="15">'3° C'!$B$1:$J$58</definedName>
    <definedName name="_xlnm.Print_Area" localSheetId="16">'3° D'!$B$1:$J$58</definedName>
    <definedName name="_xlnm.Print_Area" localSheetId="17">'3° E'!$B$1:$J$58</definedName>
    <definedName name="_xlnm.Print_Area" localSheetId="18">'3° F'!$B$1:$J$58</definedName>
    <definedName name="_xlnm.Print_Area" localSheetId="20">'4° A'!$B$1:$J$58</definedName>
    <definedName name="_xlnm.Print_Area" localSheetId="21">'4° B'!$B$1:$J$58</definedName>
    <definedName name="_xlnm.Print_Area" localSheetId="22">'4° C'!$B$1:$J$58</definedName>
    <definedName name="_xlnm.Print_Area" localSheetId="23">'4° D'!$B$1:$J$58</definedName>
    <definedName name="_xlnm.Print_Area" localSheetId="24">'4° E'!$B$1:$J$58</definedName>
    <definedName name="_xlnm.Print_Area" localSheetId="0">'7° A'!$A$1:$I$58</definedName>
    <definedName name="_xlnm.Print_Area" localSheetId="1">'8° A'!$B$1:$J$58</definedName>
    <definedName name="DíasYSemanas">{0,1,2,3,4,5,6} + {0;1;2;3;4;5}*7</definedName>
    <definedName name="InicioDeSemana">[1]Enero!$L$3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7" i="49" l="1"/>
  <c r="D57" i="49"/>
  <c r="D57" i="49" a="1"/>
  <c r="J55" i="49"/>
  <c r="I55" i="49"/>
  <c r="H55" i="49"/>
  <c r="G55" i="49"/>
  <c r="F55" i="49"/>
  <c r="E55" i="49"/>
  <c r="D55" i="49"/>
  <c r="D55" i="49" a="1"/>
  <c r="J53" i="49"/>
  <c r="I53" i="49"/>
  <c r="H53" i="49"/>
  <c r="G53" i="49"/>
  <c r="F53" i="49"/>
  <c r="E53" i="49"/>
  <c r="D53" i="49"/>
  <c r="D53" i="49" a="1"/>
  <c r="J51" i="49"/>
  <c r="I51" i="49"/>
  <c r="H51" i="49"/>
  <c r="G51" i="49"/>
  <c r="F51" i="49"/>
  <c r="E51" i="49"/>
  <c r="D51" i="49"/>
  <c r="D51" i="49" a="1"/>
  <c r="J49" i="49"/>
  <c r="I49" i="49"/>
  <c r="H49" i="49"/>
  <c r="G49" i="49"/>
  <c r="F49" i="49"/>
  <c r="E49" i="49"/>
  <c r="D49" i="49"/>
  <c r="D49" i="49" a="1"/>
  <c r="J47" i="49"/>
  <c r="I47" i="49"/>
  <c r="H47" i="49"/>
  <c r="G47" i="49"/>
  <c r="F47" i="49"/>
  <c r="E47" i="49"/>
  <c r="D47" i="49"/>
  <c r="D47" i="49" a="1"/>
  <c r="J46" i="49"/>
  <c r="I46" i="49"/>
  <c r="H46" i="49"/>
  <c r="G46" i="49"/>
  <c r="F46" i="49"/>
  <c r="E46" i="49"/>
  <c r="D46" i="49"/>
  <c r="E43" i="49"/>
  <c r="D43" i="49"/>
  <c r="D43" i="49" a="1"/>
  <c r="J41" i="49"/>
  <c r="I41" i="49"/>
  <c r="H41" i="49"/>
  <c r="G41" i="49"/>
  <c r="F41" i="49"/>
  <c r="E41" i="49"/>
  <c r="D41" i="49"/>
  <c r="D41" i="49" a="1"/>
  <c r="J39" i="49"/>
  <c r="I39" i="49"/>
  <c r="H39" i="49"/>
  <c r="G39" i="49"/>
  <c r="F39" i="49"/>
  <c r="E39" i="49"/>
  <c r="D39" i="49"/>
  <c r="D39" i="49" a="1"/>
  <c r="J37" i="49"/>
  <c r="I37" i="49"/>
  <c r="H37" i="49"/>
  <c r="G37" i="49"/>
  <c r="F37" i="49"/>
  <c r="E37" i="49"/>
  <c r="D37" i="49"/>
  <c r="D37" i="49" a="1"/>
  <c r="J35" i="49"/>
  <c r="I35" i="49"/>
  <c r="H35" i="49"/>
  <c r="G35" i="49"/>
  <c r="F35" i="49"/>
  <c r="E35" i="49"/>
  <c r="D35" i="49"/>
  <c r="D35" i="49" a="1"/>
  <c r="J33" i="49"/>
  <c r="I33" i="49"/>
  <c r="H33" i="49"/>
  <c r="G33" i="49"/>
  <c r="F33" i="49"/>
  <c r="E33" i="49"/>
  <c r="D33" i="49"/>
  <c r="D33" i="49" a="1"/>
  <c r="L32" i="49"/>
  <c r="J32" i="49"/>
  <c r="I32" i="49"/>
  <c r="H32" i="49"/>
  <c r="G32" i="49"/>
  <c r="F32" i="49"/>
  <c r="E32" i="49"/>
  <c r="D32" i="49"/>
  <c r="C32" i="49"/>
  <c r="E29" i="49"/>
  <c r="D29" i="49"/>
  <c r="D29" i="49" a="1"/>
  <c r="J27" i="49"/>
  <c r="I27" i="49"/>
  <c r="H27" i="49"/>
  <c r="G27" i="49"/>
  <c r="F27" i="49"/>
  <c r="E27" i="49"/>
  <c r="D27" i="49"/>
  <c r="D27" i="49" a="1"/>
  <c r="J25" i="49"/>
  <c r="I25" i="49"/>
  <c r="H25" i="49"/>
  <c r="G25" i="49"/>
  <c r="F25" i="49"/>
  <c r="E25" i="49"/>
  <c r="D25" i="49"/>
  <c r="D25" i="49" a="1"/>
  <c r="J23" i="49"/>
  <c r="I23" i="49"/>
  <c r="H23" i="49"/>
  <c r="G23" i="49"/>
  <c r="F23" i="49"/>
  <c r="E23" i="49"/>
  <c r="D23" i="49"/>
  <c r="D23" i="49" a="1"/>
  <c r="J21" i="49"/>
  <c r="I21" i="49"/>
  <c r="H21" i="49"/>
  <c r="G21" i="49"/>
  <c r="F21" i="49"/>
  <c r="E21" i="49"/>
  <c r="D21" i="49"/>
  <c r="D21" i="49" a="1"/>
  <c r="J19" i="49"/>
  <c r="I19" i="49"/>
  <c r="H19" i="49"/>
  <c r="G19" i="49"/>
  <c r="F19" i="49"/>
  <c r="E19" i="49"/>
  <c r="D19" i="49"/>
  <c r="D19" i="49" a="1"/>
  <c r="J18" i="49"/>
  <c r="I18" i="49"/>
  <c r="H18" i="49"/>
  <c r="G18" i="49"/>
  <c r="F18" i="49"/>
  <c r="E18" i="49"/>
  <c r="D18" i="49"/>
  <c r="E15" i="49"/>
  <c r="D15" i="49"/>
  <c r="D15" i="49" a="1"/>
  <c r="J13" i="49"/>
  <c r="F13" i="49"/>
  <c r="D13" i="49" a="1"/>
  <c r="I13" i="49" s="1"/>
  <c r="J11" i="49"/>
  <c r="F11" i="49"/>
  <c r="D11" i="49" a="1"/>
  <c r="I11" i="49" s="1"/>
  <c r="J9" i="49"/>
  <c r="F9" i="49"/>
  <c r="D9" i="49" a="1"/>
  <c r="I9" i="49" s="1"/>
  <c r="J7" i="49"/>
  <c r="F7" i="49"/>
  <c r="D7" i="49" a="1"/>
  <c r="I7" i="49" s="1"/>
  <c r="J5" i="49"/>
  <c r="J4" i="49" s="1"/>
  <c r="F5" i="49"/>
  <c r="F4" i="49" s="1"/>
  <c r="D5" i="49" a="1"/>
  <c r="I5" i="49" s="1"/>
  <c r="I4" i="49" s="1"/>
  <c r="L4" i="49"/>
  <c r="D4" i="49"/>
  <c r="L3" i="49"/>
  <c r="E57" i="48"/>
  <c r="D57" i="48"/>
  <c r="D57" i="48" a="1"/>
  <c r="D55" i="48" a="1"/>
  <c r="D53" i="48" a="1"/>
  <c r="D51" i="48" a="1"/>
  <c r="D49" i="48" a="1"/>
  <c r="D47" i="48" a="1"/>
  <c r="D46" i="48"/>
  <c r="E43" i="48"/>
  <c r="D43" i="48"/>
  <c r="D43" i="48" a="1"/>
  <c r="J41" i="48"/>
  <c r="I41" i="48"/>
  <c r="H41" i="48"/>
  <c r="G41" i="48"/>
  <c r="F41" i="48"/>
  <c r="E41" i="48"/>
  <c r="D41" i="48"/>
  <c r="D41" i="48" a="1"/>
  <c r="J39" i="48"/>
  <c r="I39" i="48"/>
  <c r="H39" i="48"/>
  <c r="G39" i="48"/>
  <c r="F39" i="48"/>
  <c r="E39" i="48"/>
  <c r="D39" i="48"/>
  <c r="D39" i="48" a="1"/>
  <c r="J37" i="48"/>
  <c r="I37" i="48"/>
  <c r="H37" i="48"/>
  <c r="G37" i="48"/>
  <c r="F37" i="48"/>
  <c r="E37" i="48"/>
  <c r="D37" i="48"/>
  <c r="D37" i="48" a="1"/>
  <c r="J35" i="48"/>
  <c r="I35" i="48"/>
  <c r="H35" i="48"/>
  <c r="G35" i="48"/>
  <c r="F35" i="48"/>
  <c r="E35" i="48"/>
  <c r="D35" i="48"/>
  <c r="D35" i="48" a="1"/>
  <c r="J33" i="48"/>
  <c r="I33" i="48"/>
  <c r="H33" i="48"/>
  <c r="G33" i="48"/>
  <c r="F33" i="48"/>
  <c r="E33" i="48"/>
  <c r="D33" i="48"/>
  <c r="D33" i="48" a="1"/>
  <c r="J32" i="48"/>
  <c r="I32" i="48"/>
  <c r="H32" i="48"/>
  <c r="G32" i="48"/>
  <c r="F32" i="48"/>
  <c r="E32" i="48"/>
  <c r="D32" i="48"/>
  <c r="C32" i="48"/>
  <c r="E29" i="48"/>
  <c r="D29" i="48"/>
  <c r="D29" i="48" a="1"/>
  <c r="J27" i="48"/>
  <c r="I27" i="48"/>
  <c r="H27" i="48"/>
  <c r="G27" i="48"/>
  <c r="F27" i="48"/>
  <c r="E27" i="48"/>
  <c r="D27" i="48"/>
  <c r="D27" i="48" a="1"/>
  <c r="J25" i="48"/>
  <c r="I25" i="48"/>
  <c r="H25" i="48"/>
  <c r="G25" i="48"/>
  <c r="F25" i="48"/>
  <c r="E25" i="48"/>
  <c r="D25" i="48"/>
  <c r="D25" i="48" a="1"/>
  <c r="J23" i="48"/>
  <c r="I23" i="48"/>
  <c r="H23" i="48"/>
  <c r="G23" i="48"/>
  <c r="F23" i="48"/>
  <c r="E23" i="48"/>
  <c r="D23" i="48"/>
  <c r="D23" i="48" a="1"/>
  <c r="J21" i="48"/>
  <c r="I21" i="48"/>
  <c r="H21" i="48"/>
  <c r="G21" i="48"/>
  <c r="F21" i="48"/>
  <c r="E21" i="48"/>
  <c r="D21" i="48"/>
  <c r="D21" i="48" a="1"/>
  <c r="J19" i="48"/>
  <c r="I19" i="48"/>
  <c r="H19" i="48"/>
  <c r="G19" i="48"/>
  <c r="F19" i="48"/>
  <c r="E19" i="48"/>
  <c r="D19" i="48"/>
  <c r="D19" i="48" a="1"/>
  <c r="J18" i="48"/>
  <c r="I18" i="48"/>
  <c r="H18" i="48"/>
  <c r="G18" i="48"/>
  <c r="F18" i="48"/>
  <c r="E18" i="48"/>
  <c r="D18" i="48"/>
  <c r="D15" i="48" a="1"/>
  <c r="D13" i="48" a="1"/>
  <c r="D11" i="48" a="1"/>
  <c r="D9" i="48" a="1"/>
  <c r="D7" i="48" a="1"/>
  <c r="D5" i="48" a="1"/>
  <c r="L4" i="48"/>
  <c r="D4" i="48"/>
  <c r="L3" i="48"/>
  <c r="E57" i="47"/>
  <c r="D57" i="47"/>
  <c r="D57" i="47" a="1"/>
  <c r="J55" i="47"/>
  <c r="I55" i="47"/>
  <c r="H55" i="47"/>
  <c r="G55" i="47"/>
  <c r="F55" i="47"/>
  <c r="E55" i="47"/>
  <c r="D55" i="47"/>
  <c r="D55" i="47" a="1"/>
  <c r="J53" i="47"/>
  <c r="I53" i="47"/>
  <c r="H53" i="47"/>
  <c r="G53" i="47"/>
  <c r="F53" i="47"/>
  <c r="E53" i="47"/>
  <c r="D53" i="47"/>
  <c r="D53" i="47" a="1"/>
  <c r="I51" i="47"/>
  <c r="H51" i="47"/>
  <c r="E51" i="47"/>
  <c r="D51" i="47"/>
  <c r="D51" i="47" a="1"/>
  <c r="G51" i="47" s="1"/>
  <c r="I49" i="47"/>
  <c r="H49" i="47"/>
  <c r="E49" i="47"/>
  <c r="D49" i="47"/>
  <c r="L32" i="47" s="1"/>
  <c r="D49" i="47" a="1"/>
  <c r="G49" i="47" s="1"/>
  <c r="I47" i="47"/>
  <c r="H47" i="47"/>
  <c r="E47" i="47"/>
  <c r="D47" i="47"/>
  <c r="D47" i="47" a="1"/>
  <c r="G47" i="47" s="1"/>
  <c r="G46" i="47" s="1"/>
  <c r="I46" i="47"/>
  <c r="H46" i="47"/>
  <c r="E46" i="47"/>
  <c r="D46" i="47"/>
  <c r="D43" i="47" a="1"/>
  <c r="E43" i="47" s="1"/>
  <c r="J41" i="47"/>
  <c r="F41" i="47"/>
  <c r="D41" i="47" a="1"/>
  <c r="I41" i="47" s="1"/>
  <c r="J39" i="47"/>
  <c r="F39" i="47"/>
  <c r="D39" i="47" a="1"/>
  <c r="I39" i="47" s="1"/>
  <c r="J37" i="47"/>
  <c r="F37" i="47"/>
  <c r="D37" i="47" a="1"/>
  <c r="I37" i="47" s="1"/>
  <c r="J35" i="47"/>
  <c r="F35" i="47"/>
  <c r="D35" i="47" a="1"/>
  <c r="I35" i="47" s="1"/>
  <c r="J33" i="47"/>
  <c r="J32" i="47" s="1"/>
  <c r="F33" i="47"/>
  <c r="F32" i="47" s="1"/>
  <c r="D33" i="47" a="1"/>
  <c r="I33" i="47" s="1"/>
  <c r="I32" i="47" s="1"/>
  <c r="D32" i="47"/>
  <c r="D29" i="47" a="1"/>
  <c r="E29" i="47" s="1"/>
  <c r="J27" i="47"/>
  <c r="F27" i="47"/>
  <c r="D27" i="47" a="1"/>
  <c r="G27" i="47" s="1"/>
  <c r="J25" i="47"/>
  <c r="F25" i="47"/>
  <c r="D25" i="47" a="1"/>
  <c r="G25" i="47" s="1"/>
  <c r="J23" i="47"/>
  <c r="F23" i="47"/>
  <c r="D23" i="47" a="1"/>
  <c r="G23" i="47" s="1"/>
  <c r="J21" i="47"/>
  <c r="F21" i="47"/>
  <c r="D21" i="47" a="1"/>
  <c r="G21" i="47" s="1"/>
  <c r="J19" i="47"/>
  <c r="F19" i="47"/>
  <c r="F18" i="47" s="1"/>
  <c r="D19" i="47" a="1"/>
  <c r="J18" i="47"/>
  <c r="D18" i="47"/>
  <c r="E15" i="47"/>
  <c r="D15" i="47"/>
  <c r="D15" i="47" a="1"/>
  <c r="I13" i="47"/>
  <c r="H13" i="47"/>
  <c r="E13" i="47"/>
  <c r="D13" i="47"/>
  <c r="D13" i="47" a="1"/>
  <c r="G13" i="47" s="1"/>
  <c r="I11" i="47"/>
  <c r="H11" i="47"/>
  <c r="E11" i="47"/>
  <c r="D11" i="47"/>
  <c r="D11" i="47" a="1"/>
  <c r="G11" i="47" s="1"/>
  <c r="I9" i="47"/>
  <c r="H9" i="47"/>
  <c r="E9" i="47"/>
  <c r="D9" i="47"/>
  <c r="D9" i="47" a="1"/>
  <c r="G9" i="47" s="1"/>
  <c r="I7" i="47"/>
  <c r="H7" i="47"/>
  <c r="E7" i="47"/>
  <c r="D7" i="47"/>
  <c r="C4" i="47" s="1"/>
  <c r="D7" i="47" a="1"/>
  <c r="G7" i="47" s="1"/>
  <c r="I5" i="47"/>
  <c r="I4" i="47" s="1"/>
  <c r="H5" i="47"/>
  <c r="H4" i="47" s="1"/>
  <c r="E5" i="47"/>
  <c r="D5" i="47"/>
  <c r="D5" i="47" a="1"/>
  <c r="G5" i="47" s="1"/>
  <c r="G4" i="47" s="1"/>
  <c r="E4" i="47"/>
  <c r="D4" i="47"/>
  <c r="L3" i="47"/>
  <c r="E57" i="46"/>
  <c r="D57" i="46"/>
  <c r="D57" i="46" a="1"/>
  <c r="J55" i="46"/>
  <c r="I55" i="46"/>
  <c r="H55" i="46"/>
  <c r="F55" i="46"/>
  <c r="E55" i="46"/>
  <c r="D55" i="46"/>
  <c r="D55" i="46" a="1"/>
  <c r="G55" i="46" s="1"/>
  <c r="J53" i="46"/>
  <c r="I53" i="46"/>
  <c r="H53" i="46"/>
  <c r="F53" i="46"/>
  <c r="E53" i="46"/>
  <c r="D53" i="46"/>
  <c r="D53" i="46" a="1"/>
  <c r="G53" i="46" s="1"/>
  <c r="J51" i="46"/>
  <c r="I51" i="46"/>
  <c r="H51" i="46"/>
  <c r="F51" i="46"/>
  <c r="E51" i="46"/>
  <c r="D51" i="46"/>
  <c r="D51" i="46" a="1"/>
  <c r="G51" i="46" s="1"/>
  <c r="J49" i="46"/>
  <c r="I49" i="46"/>
  <c r="H49" i="46"/>
  <c r="F49" i="46"/>
  <c r="E49" i="46"/>
  <c r="D49" i="46"/>
  <c r="D49" i="46" a="1"/>
  <c r="G49" i="46" s="1"/>
  <c r="J47" i="46"/>
  <c r="I47" i="46"/>
  <c r="I46" i="46" s="1"/>
  <c r="H47" i="46"/>
  <c r="F47" i="46"/>
  <c r="E47" i="46"/>
  <c r="D47" i="46"/>
  <c r="D47" i="46" a="1"/>
  <c r="G47" i="46" s="1"/>
  <c r="G46" i="46" s="1"/>
  <c r="J46" i="46"/>
  <c r="H46" i="46"/>
  <c r="F46" i="46"/>
  <c r="E46" i="46"/>
  <c r="D46" i="46"/>
  <c r="D43" i="46" a="1"/>
  <c r="H41" i="46"/>
  <c r="D41" i="46"/>
  <c r="D41" i="46" a="1"/>
  <c r="H39" i="46"/>
  <c r="D39" i="46" a="1"/>
  <c r="D37" i="46"/>
  <c r="D37" i="46" a="1"/>
  <c r="H37" i="46" s="1"/>
  <c r="D35" i="46" a="1"/>
  <c r="H33" i="46"/>
  <c r="D33" i="46"/>
  <c r="D33" i="46" a="1"/>
  <c r="L32" i="46"/>
  <c r="H32" i="46"/>
  <c r="D32" i="46"/>
  <c r="D29" i="46" a="1"/>
  <c r="D27" i="46" a="1"/>
  <c r="J25" i="46"/>
  <c r="G25" i="46"/>
  <c r="F25" i="46"/>
  <c r="D25" i="46"/>
  <c r="D25" i="46" a="1"/>
  <c r="G23" i="46"/>
  <c r="D23" i="46" a="1"/>
  <c r="H23" i="46" s="1"/>
  <c r="J21" i="46"/>
  <c r="G21" i="46"/>
  <c r="F21" i="46"/>
  <c r="D21" i="46"/>
  <c r="L4" i="46" s="1"/>
  <c r="D21" i="46" a="1"/>
  <c r="J19" i="46"/>
  <c r="J18" i="46" s="1"/>
  <c r="D19" i="46" a="1"/>
  <c r="D18" i="46"/>
  <c r="E15" i="46"/>
  <c r="D15" i="46"/>
  <c r="D15" i="46" a="1"/>
  <c r="J13" i="46"/>
  <c r="I13" i="46"/>
  <c r="H13" i="46"/>
  <c r="F13" i="46"/>
  <c r="E13" i="46"/>
  <c r="D13" i="46"/>
  <c r="D13" i="46" a="1"/>
  <c r="G13" i="46" s="1"/>
  <c r="J11" i="46"/>
  <c r="I11" i="46"/>
  <c r="H11" i="46"/>
  <c r="F11" i="46"/>
  <c r="E11" i="46"/>
  <c r="D11" i="46"/>
  <c r="D11" i="46" a="1"/>
  <c r="G11" i="46" s="1"/>
  <c r="J9" i="46"/>
  <c r="I9" i="46"/>
  <c r="H9" i="46"/>
  <c r="F9" i="46"/>
  <c r="E9" i="46"/>
  <c r="D9" i="46"/>
  <c r="D9" i="46" a="1"/>
  <c r="G9" i="46" s="1"/>
  <c r="J7" i="46"/>
  <c r="I7" i="46"/>
  <c r="H7" i="46"/>
  <c r="F7" i="46"/>
  <c r="E7" i="46"/>
  <c r="D7" i="46"/>
  <c r="D7" i="46" a="1"/>
  <c r="G7" i="46" s="1"/>
  <c r="J5" i="46"/>
  <c r="J4" i="46" s="1"/>
  <c r="I5" i="46"/>
  <c r="H5" i="46"/>
  <c r="H4" i="46" s="1"/>
  <c r="F5" i="46"/>
  <c r="E5" i="46"/>
  <c r="E4" i="46" s="1"/>
  <c r="D5" i="46"/>
  <c r="D5" i="46" a="1"/>
  <c r="G5" i="46" s="1"/>
  <c r="I4" i="46"/>
  <c r="G4" i="46"/>
  <c r="F4" i="46"/>
  <c r="D4" i="46"/>
  <c r="C4" i="46"/>
  <c r="L3" i="46"/>
  <c r="E57" i="45"/>
  <c r="D57" i="45" a="1"/>
  <c r="D57" i="45" s="1"/>
  <c r="J55" i="45"/>
  <c r="G55" i="45"/>
  <c r="E55" i="45"/>
  <c r="D55" i="45" a="1"/>
  <c r="J53" i="45"/>
  <c r="G53" i="45"/>
  <c r="E53" i="45"/>
  <c r="D53" i="45" a="1"/>
  <c r="F53" i="45" s="1"/>
  <c r="J51" i="45"/>
  <c r="G51" i="45"/>
  <c r="E51" i="45"/>
  <c r="D51" i="45" a="1"/>
  <c r="J49" i="45"/>
  <c r="E49" i="45"/>
  <c r="D49" i="45" a="1"/>
  <c r="G49" i="45" s="1"/>
  <c r="G47" i="45"/>
  <c r="G46" i="45" s="1"/>
  <c r="D47" i="45" a="1"/>
  <c r="D46" i="45"/>
  <c r="D43" i="45" a="1"/>
  <c r="E41" i="45"/>
  <c r="D41" i="45" a="1"/>
  <c r="G41" i="45" s="1"/>
  <c r="D39" i="45" a="1"/>
  <c r="E37" i="45"/>
  <c r="D37" i="45" a="1"/>
  <c r="G37" i="45" s="1"/>
  <c r="D35" i="45" a="1"/>
  <c r="E33" i="45"/>
  <c r="E32" i="45" s="1"/>
  <c r="D33" i="45" a="1"/>
  <c r="G33" i="45" s="1"/>
  <c r="G32" i="45" s="1"/>
  <c r="D32" i="45"/>
  <c r="D29" i="45"/>
  <c r="D29" i="45" a="1"/>
  <c r="E29" i="45" s="1"/>
  <c r="I27" i="45"/>
  <c r="G27" i="45"/>
  <c r="E27" i="45"/>
  <c r="D27" i="45"/>
  <c r="D27" i="45" a="1"/>
  <c r="I25" i="45"/>
  <c r="G25" i="45"/>
  <c r="D25" i="45"/>
  <c r="D25" i="45" a="1"/>
  <c r="I23" i="45"/>
  <c r="G23" i="45"/>
  <c r="E23" i="45"/>
  <c r="D23" i="45"/>
  <c r="D23" i="45" a="1"/>
  <c r="G21" i="45"/>
  <c r="D21" i="45" a="1"/>
  <c r="I19" i="45"/>
  <c r="I18" i="45" s="1"/>
  <c r="E19" i="45"/>
  <c r="E18" i="45" s="1"/>
  <c r="D19" i="45"/>
  <c r="D19" i="45" a="1"/>
  <c r="G19" i="45" s="1"/>
  <c r="G18" i="45"/>
  <c r="D18" i="45"/>
  <c r="D15" i="45" a="1"/>
  <c r="F13" i="45"/>
  <c r="D13" i="45" a="1"/>
  <c r="G13" i="45" s="1"/>
  <c r="D11" i="45" a="1"/>
  <c r="F9" i="45"/>
  <c r="D9" i="45" a="1"/>
  <c r="G9" i="45" s="1"/>
  <c r="D7" i="45" a="1"/>
  <c r="F5" i="45"/>
  <c r="F4" i="45" s="1"/>
  <c r="D5" i="45" a="1"/>
  <c r="G5" i="45" s="1"/>
  <c r="G4" i="45" s="1"/>
  <c r="D4" i="45"/>
  <c r="L3" i="45"/>
  <c r="D57" i="44" a="1"/>
  <c r="F55" i="44"/>
  <c r="D55" i="44" a="1"/>
  <c r="G55" i="44" s="1"/>
  <c r="D53" i="44" a="1"/>
  <c r="F51" i="44"/>
  <c r="D51" i="44" a="1"/>
  <c r="G51" i="44" s="1"/>
  <c r="H49" i="44"/>
  <c r="F49" i="44"/>
  <c r="D49" i="44"/>
  <c r="D49" i="44" a="1"/>
  <c r="I49" i="44" s="1"/>
  <c r="J47" i="44"/>
  <c r="H47" i="44"/>
  <c r="F47" i="44"/>
  <c r="D47" i="44"/>
  <c r="D47" i="44" a="1"/>
  <c r="G47" i="44" s="1"/>
  <c r="G46" i="44" s="1"/>
  <c r="J46" i="44"/>
  <c r="H46" i="44"/>
  <c r="F46" i="44"/>
  <c r="D46" i="44"/>
  <c r="E43" i="44"/>
  <c r="D43" i="44"/>
  <c r="D43" i="44" a="1"/>
  <c r="J41" i="44"/>
  <c r="H41" i="44"/>
  <c r="F41" i="44"/>
  <c r="D41" i="44"/>
  <c r="D41" i="44" a="1"/>
  <c r="I41" i="44" s="1"/>
  <c r="J39" i="44"/>
  <c r="H39" i="44"/>
  <c r="F39" i="44"/>
  <c r="D39" i="44"/>
  <c r="D39" i="44" a="1"/>
  <c r="I39" i="44" s="1"/>
  <c r="J37" i="44"/>
  <c r="H37" i="44"/>
  <c r="F37" i="44"/>
  <c r="D37" i="44"/>
  <c r="D37" i="44" a="1"/>
  <c r="I37" i="44" s="1"/>
  <c r="J35" i="44"/>
  <c r="H35" i="44"/>
  <c r="F35" i="44"/>
  <c r="D35" i="44"/>
  <c r="D35" i="44" a="1"/>
  <c r="I35" i="44" s="1"/>
  <c r="J33" i="44"/>
  <c r="J32" i="44" s="1"/>
  <c r="F33" i="44"/>
  <c r="F32" i="44" s="1"/>
  <c r="D33" i="44" a="1"/>
  <c r="I33" i="44" s="1"/>
  <c r="I32" i="44" s="1"/>
  <c r="L32" i="44"/>
  <c r="D32" i="44"/>
  <c r="C32" i="44"/>
  <c r="D29" i="44" a="1"/>
  <c r="E29" i="44" s="1"/>
  <c r="J27" i="44"/>
  <c r="F27" i="44"/>
  <c r="D27" i="44" a="1"/>
  <c r="I27" i="44" s="1"/>
  <c r="J25" i="44"/>
  <c r="F25" i="44"/>
  <c r="D25" i="44" a="1"/>
  <c r="I25" i="44" s="1"/>
  <c r="J23" i="44"/>
  <c r="F23" i="44"/>
  <c r="D23" i="44" a="1"/>
  <c r="I23" i="44" s="1"/>
  <c r="J21" i="44"/>
  <c r="F21" i="44"/>
  <c r="D21" i="44" a="1"/>
  <c r="I21" i="44" s="1"/>
  <c r="J19" i="44"/>
  <c r="F19" i="44"/>
  <c r="F18" i="44" s="1"/>
  <c r="D19" i="44" a="1"/>
  <c r="I19" i="44" s="1"/>
  <c r="I18" i="44" s="1"/>
  <c r="J18" i="44"/>
  <c r="D18" i="44"/>
  <c r="E15" i="44"/>
  <c r="D15" i="44"/>
  <c r="D15" i="44" a="1"/>
  <c r="J13" i="44"/>
  <c r="I13" i="44"/>
  <c r="H13" i="44"/>
  <c r="F13" i="44"/>
  <c r="E13" i="44"/>
  <c r="D13" i="44"/>
  <c r="D13" i="44" a="1"/>
  <c r="G13" i="44" s="1"/>
  <c r="J11" i="44"/>
  <c r="I11" i="44"/>
  <c r="H11" i="44"/>
  <c r="F11" i="44"/>
  <c r="E11" i="44"/>
  <c r="D11" i="44"/>
  <c r="D11" i="44" a="1"/>
  <c r="G11" i="44" s="1"/>
  <c r="J9" i="44"/>
  <c r="I9" i="44"/>
  <c r="H9" i="44"/>
  <c r="F9" i="44"/>
  <c r="E9" i="44"/>
  <c r="D9" i="44"/>
  <c r="D9" i="44" a="1"/>
  <c r="G9" i="44" s="1"/>
  <c r="J7" i="44"/>
  <c r="I7" i="44"/>
  <c r="H7" i="44"/>
  <c r="F7" i="44"/>
  <c r="E7" i="44"/>
  <c r="D7" i="44"/>
  <c r="C4" i="44" s="1"/>
  <c r="D7" i="44" a="1"/>
  <c r="G7" i="44" s="1"/>
  <c r="I5" i="44"/>
  <c r="H5" i="44"/>
  <c r="H4" i="44" s="1"/>
  <c r="E5" i="44"/>
  <c r="D5" i="44"/>
  <c r="D5" i="44" a="1"/>
  <c r="G5" i="44" s="1"/>
  <c r="G4" i="44" s="1"/>
  <c r="I4" i="44"/>
  <c r="E4" i="44"/>
  <c r="D4" i="44"/>
  <c r="L3" i="44"/>
  <c r="E57" i="43"/>
  <c r="D57" i="43"/>
  <c r="D57" i="43" a="1"/>
  <c r="J55" i="43"/>
  <c r="I55" i="43"/>
  <c r="F55" i="43"/>
  <c r="E55" i="43"/>
  <c r="D55" i="43" a="1"/>
  <c r="H55" i="43" s="1"/>
  <c r="J53" i="43"/>
  <c r="I53" i="43"/>
  <c r="F53" i="43"/>
  <c r="E53" i="43"/>
  <c r="D53" i="43" a="1"/>
  <c r="H53" i="43" s="1"/>
  <c r="J51" i="43"/>
  <c r="I51" i="43"/>
  <c r="F51" i="43"/>
  <c r="E51" i="43"/>
  <c r="D51" i="43" a="1"/>
  <c r="H51" i="43" s="1"/>
  <c r="J49" i="43"/>
  <c r="I49" i="43"/>
  <c r="F49" i="43"/>
  <c r="E49" i="43"/>
  <c r="D49" i="43" a="1"/>
  <c r="H49" i="43" s="1"/>
  <c r="J47" i="43"/>
  <c r="I47" i="43"/>
  <c r="F47" i="43"/>
  <c r="E47" i="43"/>
  <c r="D47" i="43" a="1"/>
  <c r="H47" i="43" s="1"/>
  <c r="H46" i="43" s="1"/>
  <c r="J46" i="43"/>
  <c r="I46" i="43"/>
  <c r="F46" i="43"/>
  <c r="E46" i="43"/>
  <c r="D46" i="43"/>
  <c r="D43" i="43" a="1"/>
  <c r="D41" i="43" a="1"/>
  <c r="D39" i="43" a="1"/>
  <c r="D37" i="43" a="1"/>
  <c r="D35" i="43" a="1"/>
  <c r="D33" i="43" a="1"/>
  <c r="D32" i="43"/>
  <c r="D29" i="43" a="1"/>
  <c r="D27" i="43" a="1"/>
  <c r="G25" i="43"/>
  <c r="D25" i="43" a="1"/>
  <c r="D23" i="43" a="1"/>
  <c r="G21" i="43"/>
  <c r="D21" i="43" a="1"/>
  <c r="D19" i="43" a="1"/>
  <c r="D18" i="43"/>
  <c r="E15" i="43"/>
  <c r="D15" i="43" a="1"/>
  <c r="D15" i="43" s="1"/>
  <c r="I13" i="43"/>
  <c r="E13" i="43"/>
  <c r="D13" i="43" a="1"/>
  <c r="H13" i="43" s="1"/>
  <c r="I11" i="43"/>
  <c r="E11" i="43"/>
  <c r="D11" i="43" a="1"/>
  <c r="H11" i="43" s="1"/>
  <c r="I9" i="43"/>
  <c r="E9" i="43"/>
  <c r="D9" i="43" a="1"/>
  <c r="H9" i="43" s="1"/>
  <c r="I7" i="43"/>
  <c r="E7" i="43"/>
  <c r="D7" i="43" a="1"/>
  <c r="H7" i="43" s="1"/>
  <c r="I5" i="43"/>
  <c r="I4" i="43" s="1"/>
  <c r="E5" i="43"/>
  <c r="E4" i="43" s="1"/>
  <c r="D5" i="43" a="1"/>
  <c r="H5" i="43" s="1"/>
  <c r="H4" i="43" s="1"/>
  <c r="D4" i="43"/>
  <c r="L3" i="43"/>
  <c r="C57" i="42" a="1"/>
  <c r="D57" i="42" s="1"/>
  <c r="C55" i="42"/>
  <c r="C55" i="42" a="1"/>
  <c r="H55" i="42" s="1"/>
  <c r="E53" i="42"/>
  <c r="C53" i="42" a="1"/>
  <c r="H53" i="42" s="1"/>
  <c r="G51" i="42"/>
  <c r="C51" i="42" a="1"/>
  <c r="H51" i="42" s="1"/>
  <c r="I49" i="42"/>
  <c r="C49" i="42" a="1"/>
  <c r="H49" i="42" s="1"/>
  <c r="C47" i="42" a="1"/>
  <c r="H47" i="42" s="1"/>
  <c r="H46" i="42" s="1"/>
  <c r="C46" i="42"/>
  <c r="C43" i="42" a="1"/>
  <c r="D43" i="42" s="1"/>
  <c r="I41" i="42"/>
  <c r="E41" i="42"/>
  <c r="D41" i="42"/>
  <c r="C41" i="42" a="1"/>
  <c r="F41" i="42" s="1"/>
  <c r="I39" i="42"/>
  <c r="H39" i="42"/>
  <c r="E39" i="42"/>
  <c r="D39" i="42"/>
  <c r="C39" i="42"/>
  <c r="C39" i="42" a="1"/>
  <c r="F39" i="42" s="1"/>
  <c r="H37" i="42"/>
  <c r="C37" i="42"/>
  <c r="C37" i="42" a="1"/>
  <c r="F37" i="42" s="1"/>
  <c r="C35" i="42" a="1"/>
  <c r="F35" i="42" s="1"/>
  <c r="I33" i="42"/>
  <c r="E33" i="42"/>
  <c r="E32" i="42" s="1"/>
  <c r="D33" i="42"/>
  <c r="C33" i="42" a="1"/>
  <c r="F33" i="42" s="1"/>
  <c r="F32" i="42" s="1"/>
  <c r="I32" i="42"/>
  <c r="D32" i="42"/>
  <c r="C32" i="42"/>
  <c r="C29" i="42" a="1"/>
  <c r="D29" i="42" s="1"/>
  <c r="I27" i="42"/>
  <c r="H27" i="42"/>
  <c r="E27" i="42"/>
  <c r="D27" i="42"/>
  <c r="C27" i="42"/>
  <c r="C27" i="42" a="1"/>
  <c r="F27" i="42" s="1"/>
  <c r="I25" i="42"/>
  <c r="H25" i="42"/>
  <c r="D25" i="42"/>
  <c r="C25" i="42"/>
  <c r="C25" i="42" a="1"/>
  <c r="F25" i="42" s="1"/>
  <c r="G23" i="42"/>
  <c r="D23" i="42"/>
  <c r="C23" i="42"/>
  <c r="C23" i="42" a="1"/>
  <c r="F23" i="42" s="1"/>
  <c r="C21" i="42" a="1"/>
  <c r="F21" i="42" s="1"/>
  <c r="G19" i="42"/>
  <c r="G18" i="42" s="1"/>
  <c r="C19" i="42"/>
  <c r="C19" i="42" a="1"/>
  <c r="F19" i="42" s="1"/>
  <c r="F18" i="42" s="1"/>
  <c r="C18" i="42"/>
  <c r="C15" i="42" a="1"/>
  <c r="D15" i="42" s="1"/>
  <c r="C13" i="42" a="1"/>
  <c r="H13" i="42" s="1"/>
  <c r="C11" i="42" a="1"/>
  <c r="H11" i="42" s="1"/>
  <c r="I9" i="42"/>
  <c r="E9" i="42"/>
  <c r="C9" i="42" a="1"/>
  <c r="H9" i="42" s="1"/>
  <c r="I7" i="42"/>
  <c r="F7" i="42"/>
  <c r="E7" i="42"/>
  <c r="C7" i="42" a="1"/>
  <c r="I5" i="42"/>
  <c r="I4" i="42" s="1"/>
  <c r="F5" i="42"/>
  <c r="E5" i="42"/>
  <c r="E4" i="42" s="1"/>
  <c r="C5" i="42" a="1"/>
  <c r="F4" i="42"/>
  <c r="C4" i="42"/>
  <c r="K3" i="42"/>
  <c r="D57" i="41" a="1"/>
  <c r="E57" i="41" s="1"/>
  <c r="J55" i="41"/>
  <c r="F55" i="41"/>
  <c r="D55" i="41" a="1"/>
  <c r="I55" i="41" s="1"/>
  <c r="F53" i="41"/>
  <c r="D53" i="41" a="1"/>
  <c r="D51" i="41" a="1"/>
  <c r="J49" i="41"/>
  <c r="F49" i="41"/>
  <c r="D49" i="41" a="1"/>
  <c r="I49" i="41" s="1"/>
  <c r="J47" i="41"/>
  <c r="J46" i="41" s="1"/>
  <c r="F47" i="41"/>
  <c r="F46" i="41" s="1"/>
  <c r="D47" i="41" a="1"/>
  <c r="I47" i="41" s="1"/>
  <c r="I46" i="41" s="1"/>
  <c r="D46" i="41"/>
  <c r="E43" i="41"/>
  <c r="D43" i="41"/>
  <c r="D43" i="41" a="1"/>
  <c r="H41" i="41"/>
  <c r="D41" i="41" a="1"/>
  <c r="I39" i="41"/>
  <c r="D39" i="41" a="1"/>
  <c r="E37" i="41"/>
  <c r="D37" i="41" a="1"/>
  <c r="I37" i="41" s="1"/>
  <c r="H35" i="41"/>
  <c r="E35" i="41"/>
  <c r="D35" i="41"/>
  <c r="C32" i="41" s="1"/>
  <c r="D35" i="41" a="1"/>
  <c r="G35" i="41" s="1"/>
  <c r="H33" i="41"/>
  <c r="H32" i="41" s="1"/>
  <c r="D33" i="41" a="1"/>
  <c r="I33" i="41" s="1"/>
  <c r="I32" i="41" s="1"/>
  <c r="D32" i="41"/>
  <c r="D29" i="41" a="1"/>
  <c r="E29" i="41" s="1"/>
  <c r="E27" i="41"/>
  <c r="D27" i="41" a="1"/>
  <c r="I27" i="41" s="1"/>
  <c r="H25" i="41"/>
  <c r="E25" i="41"/>
  <c r="D25" i="41"/>
  <c r="D25" i="41" a="1"/>
  <c r="G25" i="41" s="1"/>
  <c r="H23" i="41"/>
  <c r="D23" i="41" a="1"/>
  <c r="I23" i="41" s="1"/>
  <c r="H21" i="41"/>
  <c r="D21" i="41"/>
  <c r="L4" i="41" s="1"/>
  <c r="D21" i="41" a="1"/>
  <c r="G21" i="41" s="1"/>
  <c r="D19" i="41" a="1"/>
  <c r="D18" i="41"/>
  <c r="D15" i="41" a="1"/>
  <c r="D13" i="41" a="1"/>
  <c r="G11" i="41"/>
  <c r="D11" i="41" a="1"/>
  <c r="J11" i="41" s="1"/>
  <c r="J9" i="41"/>
  <c r="D9" i="41" a="1"/>
  <c r="G9" i="41" s="1"/>
  <c r="J7" i="41"/>
  <c r="G7" i="41"/>
  <c r="D7" i="41" a="1"/>
  <c r="D5" i="41" a="1"/>
  <c r="D4" i="41"/>
  <c r="L3" i="41"/>
  <c r="D57" i="40" a="1"/>
  <c r="E57" i="40" s="1"/>
  <c r="G55" i="40"/>
  <c r="D55" i="40" a="1"/>
  <c r="H55" i="40" s="1"/>
  <c r="H53" i="40"/>
  <c r="D53" i="40" a="1"/>
  <c r="G53" i="40" s="1"/>
  <c r="H51" i="40"/>
  <c r="G51" i="40"/>
  <c r="D51" i="40" a="1"/>
  <c r="H49" i="40"/>
  <c r="D49" i="40" a="1"/>
  <c r="H47" i="40"/>
  <c r="H46" i="40" s="1"/>
  <c r="D47" i="40" a="1"/>
  <c r="G47" i="40" s="1"/>
  <c r="G46" i="40" s="1"/>
  <c r="D46" i="40"/>
  <c r="E43" i="40"/>
  <c r="D43" i="40" a="1"/>
  <c r="D43" i="40" s="1"/>
  <c r="J41" i="40"/>
  <c r="I41" i="40"/>
  <c r="F41" i="40"/>
  <c r="E41" i="40"/>
  <c r="D41" i="40"/>
  <c r="D41" i="40" a="1"/>
  <c r="G41" i="40" s="1"/>
  <c r="D39" i="40" a="1"/>
  <c r="H39" i="40" s="1"/>
  <c r="I37" i="40"/>
  <c r="F37" i="40"/>
  <c r="D37" i="40"/>
  <c r="D37" i="40" a="1"/>
  <c r="G37" i="40" s="1"/>
  <c r="J35" i="40"/>
  <c r="E35" i="40"/>
  <c r="D35" i="40" a="1"/>
  <c r="G35" i="40" s="1"/>
  <c r="J33" i="40"/>
  <c r="I33" i="40"/>
  <c r="I32" i="40" s="1"/>
  <c r="F33" i="40"/>
  <c r="F32" i="40" s="1"/>
  <c r="E33" i="40"/>
  <c r="E32" i="40" s="1"/>
  <c r="D33" i="40"/>
  <c r="D33" i="40" a="1"/>
  <c r="G33" i="40" s="1"/>
  <c r="G32" i="40" s="1"/>
  <c r="J32" i="40"/>
  <c r="D32" i="40"/>
  <c r="D29" i="40"/>
  <c r="D29" i="40" a="1"/>
  <c r="E29" i="40" s="1"/>
  <c r="J27" i="40"/>
  <c r="E27" i="40"/>
  <c r="D27" i="40" a="1"/>
  <c r="G27" i="40" s="1"/>
  <c r="J25" i="40"/>
  <c r="I25" i="40"/>
  <c r="F25" i="40"/>
  <c r="E25" i="40"/>
  <c r="D25" i="40"/>
  <c r="D25" i="40" a="1"/>
  <c r="G25" i="40" s="1"/>
  <c r="H23" i="40"/>
  <c r="D23" i="40" a="1"/>
  <c r="I21" i="40"/>
  <c r="F21" i="40"/>
  <c r="D21" i="40"/>
  <c r="D21" i="40" a="1"/>
  <c r="G21" i="40" s="1"/>
  <c r="J19" i="40"/>
  <c r="J18" i="40" s="1"/>
  <c r="D19" i="40" a="1"/>
  <c r="D18" i="40"/>
  <c r="D15" i="40" a="1"/>
  <c r="E15" i="40" s="1"/>
  <c r="D13" i="40" a="1"/>
  <c r="D11" i="40" a="1"/>
  <c r="H11" i="40" s="1"/>
  <c r="D9" i="40" a="1"/>
  <c r="H9" i="40" s="1"/>
  <c r="D7" i="40" a="1"/>
  <c r="G5" i="40"/>
  <c r="G4" i="40" s="1"/>
  <c r="D5" i="40"/>
  <c r="D5" i="40" a="1"/>
  <c r="F5" i="40" s="1"/>
  <c r="F4" i="40" s="1"/>
  <c r="L4" i="40"/>
  <c r="D4" i="40"/>
  <c r="L3" i="40"/>
  <c r="D57" i="39" a="1"/>
  <c r="D55" i="39" a="1"/>
  <c r="D53" i="39" a="1"/>
  <c r="D51" i="39" a="1"/>
  <c r="D49" i="39" a="1"/>
  <c r="D47" i="39" a="1"/>
  <c r="D46" i="39"/>
  <c r="E43" i="39"/>
  <c r="D43" i="39" a="1"/>
  <c r="D43" i="39" s="1"/>
  <c r="G41" i="39"/>
  <c r="D41" i="39" a="1"/>
  <c r="F39" i="39"/>
  <c r="D39" i="39" a="1"/>
  <c r="E39" i="39" s="1"/>
  <c r="D37" i="39" a="1"/>
  <c r="G37" i="39" s="1"/>
  <c r="G35" i="39"/>
  <c r="E35" i="39"/>
  <c r="D35" i="39" a="1"/>
  <c r="J35" i="39" s="1"/>
  <c r="G33" i="39"/>
  <c r="G32" i="39" s="1"/>
  <c r="D33" i="39" a="1"/>
  <c r="D32" i="39"/>
  <c r="D29" i="39" a="1"/>
  <c r="D27" i="39" a="1"/>
  <c r="D25" i="39" a="1"/>
  <c r="D23" i="39" a="1"/>
  <c r="D21" i="39" a="1"/>
  <c r="D19" i="39" a="1"/>
  <c r="D18" i="39"/>
  <c r="D15" i="39" a="1"/>
  <c r="E15" i="39" s="1"/>
  <c r="G13" i="39"/>
  <c r="E13" i="39"/>
  <c r="D13" i="39"/>
  <c r="D13" i="39" a="1"/>
  <c r="I13" i="39" s="1"/>
  <c r="G11" i="39"/>
  <c r="D11" i="39" a="1"/>
  <c r="E9" i="39"/>
  <c r="D9" i="39" a="1"/>
  <c r="D9" i="39" s="1"/>
  <c r="D7" i="39" a="1"/>
  <c r="G7" i="39" s="1"/>
  <c r="D5" i="39"/>
  <c r="D5" i="39" a="1"/>
  <c r="I5" i="39" s="1"/>
  <c r="I4" i="39" s="1"/>
  <c r="D4" i="39"/>
  <c r="L3" i="39"/>
  <c r="E57" i="38"/>
  <c r="D57" i="38" a="1"/>
  <c r="D57" i="38" s="1"/>
  <c r="I55" i="38"/>
  <c r="D55" i="38"/>
  <c r="D55" i="38" a="1"/>
  <c r="G55" i="38" s="1"/>
  <c r="D53" i="38" a="1"/>
  <c r="J51" i="38"/>
  <c r="I51" i="38"/>
  <c r="F51" i="38"/>
  <c r="E51" i="38"/>
  <c r="D51" i="38"/>
  <c r="D51" i="38" a="1"/>
  <c r="G51" i="38" s="1"/>
  <c r="J49" i="38"/>
  <c r="E49" i="38"/>
  <c r="D49" i="38" a="1"/>
  <c r="G49" i="38" s="1"/>
  <c r="I47" i="38"/>
  <c r="I46" i="38" s="1"/>
  <c r="D47" i="38"/>
  <c r="D47" i="38" a="1"/>
  <c r="G47" i="38" s="1"/>
  <c r="G46" i="38" s="1"/>
  <c r="D46" i="38"/>
  <c r="D43" i="38" a="1"/>
  <c r="E43" i="38" s="1"/>
  <c r="D41" i="38" a="1"/>
  <c r="F39" i="38"/>
  <c r="D39" i="38" a="1"/>
  <c r="I39" i="38" s="1"/>
  <c r="J37" i="38"/>
  <c r="F37" i="38"/>
  <c r="D37" i="38" a="1"/>
  <c r="I37" i="38" s="1"/>
  <c r="F35" i="38"/>
  <c r="D35" i="38" a="1"/>
  <c r="I35" i="38" s="1"/>
  <c r="D33" i="38" a="1"/>
  <c r="D32" i="38"/>
  <c r="D29" i="38" a="1"/>
  <c r="E29" i="38" s="1"/>
  <c r="J27" i="38"/>
  <c r="F27" i="38"/>
  <c r="D27" i="38" a="1"/>
  <c r="I27" i="38" s="1"/>
  <c r="F25" i="38"/>
  <c r="D25" i="38" a="1"/>
  <c r="I25" i="38" s="1"/>
  <c r="D23" i="38" a="1"/>
  <c r="J21" i="38"/>
  <c r="F21" i="38"/>
  <c r="D21" i="38" a="1"/>
  <c r="I21" i="38" s="1"/>
  <c r="J19" i="38"/>
  <c r="J18" i="38" s="1"/>
  <c r="D19" i="38" a="1"/>
  <c r="D18" i="38"/>
  <c r="D15" i="38"/>
  <c r="D15" i="38" a="1"/>
  <c r="E15" i="38" s="1"/>
  <c r="D13" i="38" a="1"/>
  <c r="H13" i="38" s="1"/>
  <c r="J11" i="38"/>
  <c r="I11" i="38"/>
  <c r="F11" i="38"/>
  <c r="E11" i="38"/>
  <c r="D11" i="38"/>
  <c r="D11" i="38" a="1"/>
  <c r="G11" i="38" s="1"/>
  <c r="J9" i="38"/>
  <c r="I9" i="38"/>
  <c r="E9" i="38"/>
  <c r="D9" i="38"/>
  <c r="D9" i="38" a="1"/>
  <c r="G9" i="38" s="1"/>
  <c r="I7" i="38"/>
  <c r="D7" i="38"/>
  <c r="C4" i="38" s="1"/>
  <c r="D7" i="38" a="1"/>
  <c r="G7" i="38" s="1"/>
  <c r="D5" i="38" a="1"/>
  <c r="D4" i="38"/>
  <c r="L3" i="38"/>
  <c r="E57" i="37"/>
  <c r="D57" i="37" a="1"/>
  <c r="D57" i="37" s="1"/>
  <c r="I55" i="37"/>
  <c r="F55" i="37"/>
  <c r="E55" i="37"/>
  <c r="D55" i="37" a="1"/>
  <c r="H55" i="37" s="1"/>
  <c r="J53" i="37"/>
  <c r="D53" i="37" a="1"/>
  <c r="E51" i="37"/>
  <c r="D51" i="37" a="1"/>
  <c r="H51" i="37" s="1"/>
  <c r="F49" i="37"/>
  <c r="E49" i="37"/>
  <c r="D49" i="37" a="1"/>
  <c r="H49" i="37" s="1"/>
  <c r="I47" i="37"/>
  <c r="I46" i="37" s="1"/>
  <c r="F47" i="37"/>
  <c r="F46" i="37" s="1"/>
  <c r="E47" i="37"/>
  <c r="E46" i="37" s="1"/>
  <c r="D47" i="37" a="1"/>
  <c r="H47" i="37" s="1"/>
  <c r="H46" i="37" s="1"/>
  <c r="D46" i="37"/>
  <c r="D43" i="37" a="1"/>
  <c r="G41" i="37"/>
  <c r="D41" i="37"/>
  <c r="D41" i="37" a="1"/>
  <c r="H41" i="37" s="1"/>
  <c r="G39" i="37"/>
  <c r="D39" i="37"/>
  <c r="D39" i="37" a="1"/>
  <c r="H39" i="37" s="1"/>
  <c r="D37" i="37"/>
  <c r="D37" i="37" a="1"/>
  <c r="H37" i="37" s="1"/>
  <c r="D35" i="37" a="1"/>
  <c r="G33" i="37"/>
  <c r="G32" i="37" s="1"/>
  <c r="D33" i="37"/>
  <c r="D33" i="37" a="1"/>
  <c r="H33" i="37" s="1"/>
  <c r="H32" i="37" s="1"/>
  <c r="D32" i="37"/>
  <c r="D29" i="37" a="1"/>
  <c r="E29" i="37" s="1"/>
  <c r="H27" i="37"/>
  <c r="D27" i="37" a="1"/>
  <c r="H25" i="37"/>
  <c r="D25" i="37" a="1"/>
  <c r="H23" i="37"/>
  <c r="D23" i="37" a="1"/>
  <c r="H21" i="37"/>
  <c r="D21" i="37" a="1"/>
  <c r="H19" i="37"/>
  <c r="H18" i="37" s="1"/>
  <c r="D19" i="37" a="1"/>
  <c r="D18" i="37"/>
  <c r="E15" i="37"/>
  <c r="D15" i="37" a="1"/>
  <c r="D15" i="37" s="1"/>
  <c r="I13" i="37"/>
  <c r="F13" i="37"/>
  <c r="E13" i="37"/>
  <c r="D13" i="37" a="1"/>
  <c r="H13" i="37" s="1"/>
  <c r="J11" i="37"/>
  <c r="D11" i="37" a="1"/>
  <c r="E9" i="37"/>
  <c r="D9" i="37" a="1"/>
  <c r="H9" i="37" s="1"/>
  <c r="F7" i="37"/>
  <c r="E7" i="37"/>
  <c r="D7" i="37" a="1"/>
  <c r="H7" i="37" s="1"/>
  <c r="I5" i="37"/>
  <c r="I4" i="37" s="1"/>
  <c r="F5" i="37"/>
  <c r="F4" i="37" s="1"/>
  <c r="E5" i="37"/>
  <c r="E4" i="37" s="1"/>
  <c r="D5" i="37" a="1"/>
  <c r="H5" i="37" s="1"/>
  <c r="H4" i="37" s="1"/>
  <c r="D4" i="37"/>
  <c r="L3" i="37"/>
  <c r="D57" i="36" a="1"/>
  <c r="H55" i="36"/>
  <c r="D55" i="36" a="1"/>
  <c r="G53" i="36"/>
  <c r="F53" i="36"/>
  <c r="D53" i="36"/>
  <c r="D53" i="36" a="1"/>
  <c r="J53" i="36" s="1"/>
  <c r="D51" i="36" a="1"/>
  <c r="H51" i="36" s="1"/>
  <c r="D49" i="36"/>
  <c r="L32" i="36" s="1"/>
  <c r="D49" i="36" a="1"/>
  <c r="J49" i="36" s="1"/>
  <c r="D47" i="36" a="1"/>
  <c r="D46" i="36"/>
  <c r="E43" i="36"/>
  <c r="D43" i="36"/>
  <c r="D43" i="36" a="1"/>
  <c r="I41" i="36"/>
  <c r="D41" i="36"/>
  <c r="D41" i="36" a="1"/>
  <c r="G41" i="36" s="1"/>
  <c r="H39" i="36"/>
  <c r="D39" i="36" a="1"/>
  <c r="J37" i="36"/>
  <c r="I37" i="36"/>
  <c r="F37" i="36"/>
  <c r="E37" i="36"/>
  <c r="D37" i="36"/>
  <c r="D37" i="36" a="1"/>
  <c r="G37" i="36" s="1"/>
  <c r="J35" i="36"/>
  <c r="I35" i="36"/>
  <c r="E35" i="36"/>
  <c r="D35" i="36"/>
  <c r="D35" i="36" a="1"/>
  <c r="G35" i="36" s="1"/>
  <c r="I33" i="36"/>
  <c r="D33" i="36"/>
  <c r="D33" i="36" a="1"/>
  <c r="G33" i="36" s="1"/>
  <c r="I32" i="36"/>
  <c r="G32" i="36"/>
  <c r="D32" i="36"/>
  <c r="C32" i="36"/>
  <c r="D29" i="36" a="1"/>
  <c r="J27" i="36"/>
  <c r="I27" i="36"/>
  <c r="F27" i="36"/>
  <c r="E27" i="36"/>
  <c r="D27" i="36"/>
  <c r="D27" i="36" a="1"/>
  <c r="G27" i="36" s="1"/>
  <c r="J25" i="36"/>
  <c r="I25" i="36"/>
  <c r="E25" i="36"/>
  <c r="D25" i="36"/>
  <c r="D25" i="36" a="1"/>
  <c r="G25" i="36" s="1"/>
  <c r="I23" i="36"/>
  <c r="D23" i="36"/>
  <c r="D23" i="36" a="1"/>
  <c r="G23" i="36" s="1"/>
  <c r="D21" i="36" a="1"/>
  <c r="J19" i="36"/>
  <c r="J18" i="36" s="1"/>
  <c r="I19" i="36"/>
  <c r="I18" i="36" s="1"/>
  <c r="F19" i="36"/>
  <c r="F18" i="36" s="1"/>
  <c r="E19" i="36"/>
  <c r="E18" i="36" s="1"/>
  <c r="D19" i="36"/>
  <c r="D19" i="36" a="1"/>
  <c r="G19" i="36" s="1"/>
  <c r="G18" i="36" s="1"/>
  <c r="D18" i="36"/>
  <c r="D15" i="36" a="1"/>
  <c r="G13" i="36"/>
  <c r="D13" i="36" a="1"/>
  <c r="F11" i="36"/>
  <c r="D11" i="36"/>
  <c r="D11" i="36" a="1"/>
  <c r="G11" i="36" s="1"/>
  <c r="D9" i="36" a="1"/>
  <c r="G9" i="36" s="1"/>
  <c r="D7" i="36" a="1"/>
  <c r="G5" i="36"/>
  <c r="G4" i="36" s="1"/>
  <c r="D5" i="36" a="1"/>
  <c r="D4" i="36"/>
  <c r="L3" i="36"/>
  <c r="D57" i="35" a="1"/>
  <c r="H55" i="35"/>
  <c r="D55" i="35" a="1"/>
  <c r="G53" i="35"/>
  <c r="E53" i="35"/>
  <c r="D53" i="35"/>
  <c r="D53" i="35" a="1"/>
  <c r="I53" i="35" s="1"/>
  <c r="D51" i="35" a="1"/>
  <c r="H51" i="35" s="1"/>
  <c r="D49" i="35"/>
  <c r="L32" i="35" s="1"/>
  <c r="D49" i="35" a="1"/>
  <c r="I49" i="35" s="1"/>
  <c r="D47" i="35" a="1"/>
  <c r="D46" i="35"/>
  <c r="D43" i="35" a="1"/>
  <c r="D41" i="35" a="1"/>
  <c r="G41" i="35" s="1"/>
  <c r="D39" i="35" a="1"/>
  <c r="G37" i="35"/>
  <c r="D37" i="35" a="1"/>
  <c r="D35" i="35" a="1"/>
  <c r="G33" i="35"/>
  <c r="G32" i="35" s="1"/>
  <c r="D33" i="35" a="1"/>
  <c r="D32" i="35"/>
  <c r="D29" i="35" a="1"/>
  <c r="D27" i="35" a="1"/>
  <c r="D25" i="35" a="1"/>
  <c r="G25" i="35" s="1"/>
  <c r="D23" i="35" a="1"/>
  <c r="G21" i="35"/>
  <c r="D21" i="35" a="1"/>
  <c r="D19" i="35" a="1"/>
  <c r="D18" i="35"/>
  <c r="D15" i="35" a="1"/>
  <c r="J13" i="35"/>
  <c r="I13" i="35"/>
  <c r="F13" i="35"/>
  <c r="E13" i="35"/>
  <c r="D13" i="35"/>
  <c r="D13" i="35" a="1"/>
  <c r="G13" i="35" s="1"/>
  <c r="J11" i="35"/>
  <c r="I11" i="35"/>
  <c r="E11" i="35"/>
  <c r="D11" i="35"/>
  <c r="D11" i="35" a="1"/>
  <c r="G11" i="35" s="1"/>
  <c r="I9" i="35"/>
  <c r="D9" i="35"/>
  <c r="D9" i="35" a="1"/>
  <c r="G9" i="35" s="1"/>
  <c r="D7" i="35" a="1"/>
  <c r="J5" i="35"/>
  <c r="I5" i="35"/>
  <c r="I4" i="35" s="1"/>
  <c r="F5" i="35"/>
  <c r="F4" i="35" s="1"/>
  <c r="E5" i="35"/>
  <c r="E4" i="35" s="1"/>
  <c r="D5" i="35"/>
  <c r="D5" i="35" a="1"/>
  <c r="G5" i="35" s="1"/>
  <c r="G4" i="35" s="1"/>
  <c r="J4" i="35"/>
  <c r="D4" i="35"/>
  <c r="L3" i="35"/>
  <c r="D57" i="34" a="1"/>
  <c r="E57" i="34" s="1"/>
  <c r="D55" i="34" a="1"/>
  <c r="J53" i="34"/>
  <c r="F53" i="34"/>
  <c r="D53" i="34" a="1"/>
  <c r="I53" i="34" s="1"/>
  <c r="J51" i="34"/>
  <c r="F51" i="34"/>
  <c r="D51" i="34" a="1"/>
  <c r="I51" i="34" s="1"/>
  <c r="G49" i="34"/>
  <c r="F49" i="34"/>
  <c r="D49" i="34" a="1"/>
  <c r="J49" i="34" s="1"/>
  <c r="G47" i="34"/>
  <c r="F47" i="34"/>
  <c r="D47" i="34" a="1"/>
  <c r="J47" i="34" s="1"/>
  <c r="J46" i="34" s="1"/>
  <c r="G46" i="34"/>
  <c r="F46" i="34"/>
  <c r="D46" i="34"/>
  <c r="D43" i="34"/>
  <c r="D43" i="34" a="1"/>
  <c r="E43" i="34" s="1"/>
  <c r="E41" i="34"/>
  <c r="D41" i="34"/>
  <c r="D41" i="34" a="1"/>
  <c r="G41" i="34" s="1"/>
  <c r="H39" i="34"/>
  <c r="E39" i="34"/>
  <c r="D39" i="34"/>
  <c r="D39" i="34" a="1"/>
  <c r="G39" i="34" s="1"/>
  <c r="I37" i="34"/>
  <c r="D37" i="34" a="1"/>
  <c r="D35" i="34"/>
  <c r="C32" i="34" s="1"/>
  <c r="D35" i="34" a="1"/>
  <c r="G35" i="34" s="1"/>
  <c r="E33" i="34"/>
  <c r="E32" i="34" s="1"/>
  <c r="D33" i="34"/>
  <c r="D33" i="34" a="1"/>
  <c r="G33" i="34" s="1"/>
  <c r="G32" i="34" s="1"/>
  <c r="D32" i="34"/>
  <c r="E29" i="34"/>
  <c r="D29" i="34"/>
  <c r="D29" i="34" a="1"/>
  <c r="D27" i="34" a="1"/>
  <c r="D25" i="34"/>
  <c r="D25" i="34" a="1"/>
  <c r="G25" i="34" s="1"/>
  <c r="E23" i="34"/>
  <c r="D23" i="34"/>
  <c r="D23" i="34" a="1"/>
  <c r="G23" i="34" s="1"/>
  <c r="H21" i="34"/>
  <c r="E21" i="34"/>
  <c r="D21" i="34"/>
  <c r="D21" i="34" a="1"/>
  <c r="G21" i="34" s="1"/>
  <c r="I19" i="34"/>
  <c r="I18" i="34" s="1"/>
  <c r="D19" i="34" a="1"/>
  <c r="D18" i="34"/>
  <c r="D15" i="34" a="1"/>
  <c r="D13" i="34" a="1"/>
  <c r="G13" i="34" s="1"/>
  <c r="D11" i="34" a="1"/>
  <c r="D9" i="34" a="1"/>
  <c r="F9" i="34" s="1"/>
  <c r="D7" i="34" a="1"/>
  <c r="D5" i="34" a="1"/>
  <c r="G5" i="34" s="1"/>
  <c r="G4" i="34" s="1"/>
  <c r="L4" i="34"/>
  <c r="D4" i="34"/>
  <c r="L3" i="34"/>
  <c r="D57" i="33" a="1"/>
  <c r="E57" i="33" s="1"/>
  <c r="D55" i="33" a="1"/>
  <c r="G55" i="33" s="1"/>
  <c r="D53" i="33" a="1"/>
  <c r="D51" i="33" a="1"/>
  <c r="D51" i="33" s="1"/>
  <c r="D49" i="33" a="1"/>
  <c r="G49" i="33" s="1"/>
  <c r="D47" i="33" a="1"/>
  <c r="D46" i="33"/>
  <c r="D43" i="33" a="1"/>
  <c r="E43" i="33" s="1"/>
  <c r="H41" i="33"/>
  <c r="E41" i="33"/>
  <c r="D41" i="33" a="1"/>
  <c r="J39" i="33"/>
  <c r="I39" i="33"/>
  <c r="F39" i="33"/>
  <c r="E39" i="33"/>
  <c r="D39" i="33"/>
  <c r="D39" i="33" a="1"/>
  <c r="G39" i="33" s="1"/>
  <c r="J37" i="33"/>
  <c r="H37" i="33"/>
  <c r="D37" i="33"/>
  <c r="D37" i="33" a="1"/>
  <c r="D35" i="33" a="1"/>
  <c r="H33" i="33"/>
  <c r="H32" i="33" s="1"/>
  <c r="F33" i="33"/>
  <c r="F32" i="33" s="1"/>
  <c r="E33" i="33"/>
  <c r="E32" i="33" s="1"/>
  <c r="D33" i="33" a="1"/>
  <c r="D32" i="33"/>
  <c r="E29" i="33"/>
  <c r="D29" i="33" a="1"/>
  <c r="D29" i="33" s="1"/>
  <c r="J27" i="33"/>
  <c r="I27" i="33"/>
  <c r="F27" i="33"/>
  <c r="E27" i="33"/>
  <c r="D27" i="33"/>
  <c r="D27" i="33" a="1"/>
  <c r="G27" i="33" s="1"/>
  <c r="J25" i="33"/>
  <c r="H25" i="33"/>
  <c r="D25" i="33"/>
  <c r="D25" i="33" a="1"/>
  <c r="D23" i="33" a="1"/>
  <c r="D23" i="33" s="1"/>
  <c r="H21" i="33"/>
  <c r="F21" i="33"/>
  <c r="E21" i="33"/>
  <c r="D21" i="33" a="1"/>
  <c r="J19" i="33"/>
  <c r="J18" i="33" s="1"/>
  <c r="I19" i="33"/>
  <c r="I18" i="33" s="1"/>
  <c r="F19" i="33"/>
  <c r="F18" i="33" s="1"/>
  <c r="E19" i="33"/>
  <c r="E18" i="33" s="1"/>
  <c r="D19" i="33"/>
  <c r="D19" i="33" a="1"/>
  <c r="G19" i="33" s="1"/>
  <c r="G18" i="33" s="1"/>
  <c r="D18" i="33"/>
  <c r="D15" i="33" a="1"/>
  <c r="G13" i="33"/>
  <c r="D13" i="33" a="1"/>
  <c r="D11" i="33" a="1"/>
  <c r="F11" i="33" s="1"/>
  <c r="D9" i="33" a="1"/>
  <c r="G9" i="33" s="1"/>
  <c r="D7" i="33" a="1"/>
  <c r="D5" i="33" a="1"/>
  <c r="G5" i="33" s="1"/>
  <c r="G4" i="33" s="1"/>
  <c r="D4" i="33"/>
  <c r="L3" i="33"/>
  <c r="D57" i="32" a="1"/>
  <c r="D55" i="32" a="1"/>
  <c r="D53" i="32" a="1"/>
  <c r="D51" i="32" a="1"/>
  <c r="G51" i="32" s="1"/>
  <c r="D49" i="32" a="1"/>
  <c r="D47" i="32" a="1"/>
  <c r="D46" i="32"/>
  <c r="D43" i="32" a="1"/>
  <c r="E43" i="32" s="1"/>
  <c r="F41" i="32"/>
  <c r="D41" i="32" a="1"/>
  <c r="I41" i="32" s="1"/>
  <c r="J39" i="32"/>
  <c r="F39" i="32"/>
  <c r="D39" i="32" a="1"/>
  <c r="I39" i="32" s="1"/>
  <c r="F37" i="32"/>
  <c r="D37" i="32" a="1"/>
  <c r="J35" i="32"/>
  <c r="D35" i="32" a="1"/>
  <c r="J33" i="32"/>
  <c r="J32" i="32" s="1"/>
  <c r="F33" i="32"/>
  <c r="D33" i="32" a="1"/>
  <c r="I33" i="32" s="1"/>
  <c r="I32" i="32" s="1"/>
  <c r="F32" i="32"/>
  <c r="D32" i="32"/>
  <c r="D29" i="32"/>
  <c r="D29" i="32" a="1"/>
  <c r="E29" i="32" s="1"/>
  <c r="F27" i="32"/>
  <c r="D27" i="32" a="1"/>
  <c r="H27" i="32" s="1"/>
  <c r="J25" i="32"/>
  <c r="I25" i="32"/>
  <c r="F25" i="32"/>
  <c r="E25" i="32"/>
  <c r="D25" i="32"/>
  <c r="D25" i="32" a="1"/>
  <c r="G25" i="32" s="1"/>
  <c r="D23" i="32" a="1"/>
  <c r="G23" i="32" s="1"/>
  <c r="I21" i="32"/>
  <c r="F21" i="32"/>
  <c r="D21" i="32"/>
  <c r="L4" i="32" s="1"/>
  <c r="D21" i="32" a="1"/>
  <c r="G21" i="32" s="1"/>
  <c r="J19" i="32"/>
  <c r="J18" i="32" s="1"/>
  <c r="E19" i="32"/>
  <c r="E18" i="32" s="1"/>
  <c r="D19" i="32" a="1"/>
  <c r="G19" i="32" s="1"/>
  <c r="G18" i="32" s="1"/>
  <c r="D18" i="32"/>
  <c r="D15" i="32" a="1"/>
  <c r="D13" i="32" a="1"/>
  <c r="D11" i="32" a="1"/>
  <c r="G11" i="32" s="1"/>
  <c r="D9" i="32" a="1"/>
  <c r="D7" i="32" a="1"/>
  <c r="D5" i="32" a="1"/>
  <c r="D4" i="32"/>
  <c r="L3" i="32"/>
  <c r="D57" i="31" a="1"/>
  <c r="E57" i="31" s="1"/>
  <c r="H55" i="31"/>
  <c r="D55" i="31"/>
  <c r="D55" i="31" a="1"/>
  <c r="G55" i="31" s="1"/>
  <c r="D53" i="31" a="1"/>
  <c r="G53" i="31" s="1"/>
  <c r="D51" i="31" a="1"/>
  <c r="G51" i="31" s="1"/>
  <c r="H49" i="31"/>
  <c r="D49" i="31" a="1"/>
  <c r="G49" i="31" s="1"/>
  <c r="D47" i="31"/>
  <c r="D47" i="31" a="1"/>
  <c r="G47" i="31" s="1"/>
  <c r="G46" i="31" s="1"/>
  <c r="D46" i="31"/>
  <c r="D43" i="31"/>
  <c r="D43" i="31" a="1"/>
  <c r="E43" i="31" s="1"/>
  <c r="I41" i="31"/>
  <c r="D41" i="31" a="1"/>
  <c r="H41" i="31" s="1"/>
  <c r="D39" i="31" a="1"/>
  <c r="H39" i="31" s="1"/>
  <c r="F37" i="31"/>
  <c r="E37" i="31"/>
  <c r="D37" i="31" a="1"/>
  <c r="H37" i="31" s="1"/>
  <c r="I35" i="31"/>
  <c r="E35" i="31"/>
  <c r="D35" i="31" a="1"/>
  <c r="H35" i="31" s="1"/>
  <c r="J33" i="31"/>
  <c r="J32" i="31" s="1"/>
  <c r="D33" i="31" a="1"/>
  <c r="I33" i="31" s="1"/>
  <c r="I32" i="31" s="1"/>
  <c r="D32" i="31"/>
  <c r="D29" i="31" a="1"/>
  <c r="E29" i="31" s="1"/>
  <c r="D27" i="31" a="1"/>
  <c r="I27" i="31" s="1"/>
  <c r="D25" i="31" a="1"/>
  <c r="I25" i="31" s="1"/>
  <c r="F23" i="31"/>
  <c r="D23" i="31" a="1"/>
  <c r="I23" i="31" s="1"/>
  <c r="D21" i="31" a="1"/>
  <c r="I21" i="31" s="1"/>
  <c r="D19" i="31" a="1"/>
  <c r="I19" i="31" s="1"/>
  <c r="I18" i="31" s="1"/>
  <c r="D18" i="31"/>
  <c r="D15" i="31" a="1"/>
  <c r="E15" i="31" s="1"/>
  <c r="E13" i="31"/>
  <c r="D13" i="31" a="1"/>
  <c r="G13" i="31" s="1"/>
  <c r="E11" i="31"/>
  <c r="D11" i="31" a="1"/>
  <c r="G11" i="31" s="1"/>
  <c r="D9" i="31" a="1"/>
  <c r="G9" i="31" s="1"/>
  <c r="D7" i="31" a="1"/>
  <c r="G7" i="31" s="1"/>
  <c r="D5" i="31" a="1"/>
  <c r="G5" i="31" s="1"/>
  <c r="G4" i="31" s="1"/>
  <c r="D4" i="31"/>
  <c r="L3" i="31"/>
  <c r="D57" i="30" a="1"/>
  <c r="E57" i="30" s="1"/>
  <c r="D55" i="30" a="1"/>
  <c r="G55" i="30" s="1"/>
  <c r="D53" i="30" a="1"/>
  <c r="G53" i="30" s="1"/>
  <c r="I51" i="30"/>
  <c r="D51" i="30"/>
  <c r="D51" i="30" a="1"/>
  <c r="G51" i="30" s="1"/>
  <c r="D49" i="30" a="1"/>
  <c r="G49" i="30" s="1"/>
  <c r="D47" i="30" a="1"/>
  <c r="G47" i="30" s="1"/>
  <c r="G46" i="30" s="1"/>
  <c r="D46" i="30"/>
  <c r="D43" i="30" a="1"/>
  <c r="D41" i="30" a="1"/>
  <c r="G41" i="30" s="1"/>
  <c r="G39" i="30"/>
  <c r="D39" i="30" a="1"/>
  <c r="D37" i="30" a="1"/>
  <c r="G37" i="30" s="1"/>
  <c r="D35" i="30" a="1"/>
  <c r="G35" i="30" s="1"/>
  <c r="D33" i="30" a="1"/>
  <c r="G33" i="30" s="1"/>
  <c r="G32" i="30" s="1"/>
  <c r="D32" i="30"/>
  <c r="D29" i="30" a="1"/>
  <c r="D27" i="30" a="1"/>
  <c r="G27" i="30" s="1"/>
  <c r="D25" i="30" a="1"/>
  <c r="G25" i="30" s="1"/>
  <c r="D23" i="30" a="1"/>
  <c r="G23" i="30" s="1"/>
  <c r="G21" i="30"/>
  <c r="D21" i="30" a="1"/>
  <c r="D19" i="30" a="1"/>
  <c r="G19" i="30" s="1"/>
  <c r="G18" i="30" s="1"/>
  <c r="D18" i="30"/>
  <c r="D15" i="30" a="1"/>
  <c r="E15" i="30" s="1"/>
  <c r="D13" i="30" a="1"/>
  <c r="G13" i="30" s="1"/>
  <c r="D11" i="30" a="1"/>
  <c r="G11" i="30" s="1"/>
  <c r="I9" i="30"/>
  <c r="D9" i="30"/>
  <c r="D9" i="30" a="1"/>
  <c r="G9" i="30" s="1"/>
  <c r="I7" i="30"/>
  <c r="E7" i="30"/>
  <c r="D7" i="30" a="1"/>
  <c r="H7" i="30" s="1"/>
  <c r="I5" i="30"/>
  <c r="I4" i="30" s="1"/>
  <c r="D5" i="30" a="1"/>
  <c r="H5" i="30" s="1"/>
  <c r="H4" i="30" s="1"/>
  <c r="D4" i="30"/>
  <c r="L3" i="30"/>
  <c r="D57" i="29" a="1"/>
  <c r="E57" i="29" s="1"/>
  <c r="D55" i="29" a="1"/>
  <c r="D53" i="29" a="1"/>
  <c r="I53" i="29" s="1"/>
  <c r="D51" i="29" a="1"/>
  <c r="I51" i="29" s="1"/>
  <c r="D49" i="29" a="1"/>
  <c r="I49" i="29" s="1"/>
  <c r="D47" i="29" a="1"/>
  <c r="I47" i="29" s="1"/>
  <c r="I46" i="29" s="1"/>
  <c r="D46" i="29"/>
  <c r="D43" i="29" a="1"/>
  <c r="E43" i="29" s="1"/>
  <c r="I41" i="29"/>
  <c r="D41" i="29"/>
  <c r="D41" i="29" a="1"/>
  <c r="G41" i="29" s="1"/>
  <c r="D39" i="29" a="1"/>
  <c r="G39" i="29" s="1"/>
  <c r="F37" i="29"/>
  <c r="D37" i="29"/>
  <c r="D37" i="29" a="1"/>
  <c r="G37" i="29" s="1"/>
  <c r="D35" i="29" a="1"/>
  <c r="G35" i="29" s="1"/>
  <c r="D33" i="29" a="1"/>
  <c r="G33" i="29" s="1"/>
  <c r="G32" i="29" s="1"/>
  <c r="D32" i="29"/>
  <c r="D29" i="29"/>
  <c r="D29" i="29" a="1"/>
  <c r="E29" i="29" s="1"/>
  <c r="D27" i="29" a="1"/>
  <c r="G27" i="29" s="1"/>
  <c r="D25" i="29" a="1"/>
  <c r="G25" i="29" s="1"/>
  <c r="D23" i="29" a="1"/>
  <c r="G23" i="29" s="1"/>
  <c r="D21" i="29" a="1"/>
  <c r="G21" i="29" s="1"/>
  <c r="D19" i="29" a="1"/>
  <c r="G19" i="29" s="1"/>
  <c r="G18" i="29" s="1"/>
  <c r="D18" i="29"/>
  <c r="D15" i="29" a="1"/>
  <c r="E15" i="29" s="1"/>
  <c r="D13" i="29" a="1"/>
  <c r="I13" i="29" s="1"/>
  <c r="D11" i="29" a="1"/>
  <c r="I11" i="29" s="1"/>
  <c r="D9" i="29" a="1"/>
  <c r="I9" i="29" s="1"/>
  <c r="D7" i="29" a="1"/>
  <c r="I7" i="29" s="1"/>
  <c r="D5" i="29" a="1"/>
  <c r="I5" i="29" s="1"/>
  <c r="I4" i="29" s="1"/>
  <c r="D4" i="29"/>
  <c r="L3" i="29"/>
  <c r="D57" i="28" a="1"/>
  <c r="E57" i="28" s="1"/>
  <c r="D55" i="28" a="1"/>
  <c r="I55" i="28" s="1"/>
  <c r="D53" i="28" a="1"/>
  <c r="I53" i="28" s="1"/>
  <c r="D51" i="28" a="1"/>
  <c r="I51" i="28" s="1"/>
  <c r="D49" i="28" a="1"/>
  <c r="I49" i="28" s="1"/>
  <c r="D47" i="28" a="1"/>
  <c r="I47" i="28" s="1"/>
  <c r="I46" i="28" s="1"/>
  <c r="D46" i="28"/>
  <c r="D43" i="28" a="1"/>
  <c r="E43" i="28" s="1"/>
  <c r="D41" i="28" a="1"/>
  <c r="G41" i="28" s="1"/>
  <c r="D39" i="28" a="1"/>
  <c r="G39" i="28" s="1"/>
  <c r="D37" i="28" a="1"/>
  <c r="G37" i="28" s="1"/>
  <c r="D35" i="28" a="1"/>
  <c r="G35" i="28" s="1"/>
  <c r="D33" i="28" a="1"/>
  <c r="G33" i="28" s="1"/>
  <c r="G32" i="28" s="1"/>
  <c r="D32" i="28"/>
  <c r="D29" i="28" a="1"/>
  <c r="D29" i="28" s="1"/>
  <c r="D27" i="28" a="1"/>
  <c r="G27" i="28" s="1"/>
  <c r="D25" i="28" a="1"/>
  <c r="G25" i="28" s="1"/>
  <c r="D23" i="28" a="1"/>
  <c r="G23" i="28" s="1"/>
  <c r="D21" i="28" a="1"/>
  <c r="G21" i="28" s="1"/>
  <c r="D19" i="28" a="1"/>
  <c r="G19" i="28" s="1"/>
  <c r="G18" i="28" s="1"/>
  <c r="D18" i="28"/>
  <c r="D15" i="28" a="1"/>
  <c r="E15" i="28" s="1"/>
  <c r="D13" i="28" a="1"/>
  <c r="I13" i="28" s="1"/>
  <c r="D11" i="28" a="1"/>
  <c r="I11" i="28" s="1"/>
  <c r="D9" i="28" a="1"/>
  <c r="I9" i="28" s="1"/>
  <c r="D7" i="28" a="1"/>
  <c r="I7" i="28" s="1"/>
  <c r="D5" i="28" a="1"/>
  <c r="I5" i="28" s="1"/>
  <c r="I4" i="28" s="1"/>
  <c r="D4" i="28"/>
  <c r="L3" i="28"/>
  <c r="D57" i="27" a="1"/>
  <c r="D57" i="27" s="1"/>
  <c r="D55" i="27" a="1"/>
  <c r="H55" i="27" s="1"/>
  <c r="D53" i="27" a="1"/>
  <c r="H53" i="27" s="1"/>
  <c r="I51" i="27"/>
  <c r="D51" i="27" a="1"/>
  <c r="H51" i="27" s="1"/>
  <c r="D49" i="27" a="1"/>
  <c r="H49" i="27" s="1"/>
  <c r="D47" i="27" a="1"/>
  <c r="H47" i="27" s="1"/>
  <c r="H46" i="27" s="1"/>
  <c r="D46" i="27"/>
  <c r="D43" i="27" a="1"/>
  <c r="E43" i="27" s="1"/>
  <c r="D41" i="27" a="1"/>
  <c r="G41" i="27" s="1"/>
  <c r="H39" i="27"/>
  <c r="D39" i="27"/>
  <c r="D39" i="27" a="1"/>
  <c r="G39" i="27" s="1"/>
  <c r="D37" i="27" a="1"/>
  <c r="G37" i="27" s="1"/>
  <c r="D35" i="27" a="1"/>
  <c r="G35" i="27" s="1"/>
  <c r="D33" i="27" a="1"/>
  <c r="G33" i="27" s="1"/>
  <c r="G32" i="27" s="1"/>
  <c r="D32" i="27"/>
  <c r="D29" i="27" a="1"/>
  <c r="E29" i="27" s="1"/>
  <c r="D27" i="27" a="1"/>
  <c r="G27" i="27" s="1"/>
  <c r="D25" i="27" a="1"/>
  <c r="G25" i="27" s="1"/>
  <c r="D23" i="27" a="1"/>
  <c r="J23" i="27" s="1"/>
  <c r="D21" i="27" a="1"/>
  <c r="J21" i="27" s="1"/>
  <c r="D19" i="27" a="1"/>
  <c r="G19" i="27" s="1"/>
  <c r="G18" i="27" s="1"/>
  <c r="D18" i="27"/>
  <c r="D15" i="27" a="1"/>
  <c r="E15" i="27" s="1"/>
  <c r="D13" i="27" a="1"/>
  <c r="H13" i="27" s="1"/>
  <c r="D11" i="27" a="1"/>
  <c r="H11" i="27" s="1"/>
  <c r="D9" i="27" a="1"/>
  <c r="H9" i="27" s="1"/>
  <c r="D7" i="27" a="1"/>
  <c r="H7" i="27" s="1"/>
  <c r="D5" i="27" a="1"/>
  <c r="H5" i="27" s="1"/>
  <c r="H4" i="27" s="1"/>
  <c r="D4" i="27"/>
  <c r="L3" i="27"/>
  <c r="D46" i="1"/>
  <c r="D32" i="1"/>
  <c r="D18" i="1"/>
  <c r="D4" i="1"/>
  <c r="G33" i="42" l="1"/>
  <c r="G32" i="42" s="1"/>
  <c r="C35" i="42"/>
  <c r="B32" i="42" s="1"/>
  <c r="H35" i="42"/>
  <c r="D37" i="42"/>
  <c r="I37" i="42"/>
  <c r="G41" i="42"/>
  <c r="C43" i="42"/>
  <c r="E47" i="42"/>
  <c r="E46" i="42" s="1"/>
  <c r="H21" i="42"/>
  <c r="E13" i="42"/>
  <c r="C21" i="42"/>
  <c r="K4" i="42" s="1"/>
  <c r="H23" i="42"/>
  <c r="E25" i="42"/>
  <c r="G27" i="42"/>
  <c r="C29" i="42"/>
  <c r="C33" i="42"/>
  <c r="H33" i="42"/>
  <c r="H32" i="42" s="1"/>
  <c r="D35" i="42"/>
  <c r="I35" i="42"/>
  <c r="E37" i="42"/>
  <c r="G39" i="42"/>
  <c r="C41" i="42"/>
  <c r="H41" i="42"/>
  <c r="I47" i="42"/>
  <c r="I46" i="42" s="1"/>
  <c r="I51" i="42"/>
  <c r="G53" i="42"/>
  <c r="E55" i="42"/>
  <c r="C57" i="42"/>
  <c r="E11" i="42"/>
  <c r="I13" i="42"/>
  <c r="D21" i="42"/>
  <c r="G25" i="42"/>
  <c r="E35" i="42"/>
  <c r="G37" i="42"/>
  <c r="C51" i="42"/>
  <c r="I53" i="42"/>
  <c r="G55" i="42"/>
  <c r="I11" i="42"/>
  <c r="G21" i="42"/>
  <c r="G35" i="42"/>
  <c r="E49" i="42"/>
  <c r="E51" i="42"/>
  <c r="C53" i="42"/>
  <c r="I55" i="42"/>
  <c r="I11" i="30"/>
  <c r="H23" i="32"/>
  <c r="G7" i="33"/>
  <c r="D7" i="33"/>
  <c r="C4" i="33" s="1"/>
  <c r="I23" i="33"/>
  <c r="G5" i="38"/>
  <c r="G4" i="38" s="1"/>
  <c r="F5" i="38"/>
  <c r="F4" i="38" s="1"/>
  <c r="J5" i="38"/>
  <c r="J4" i="38" s="1"/>
  <c r="E5" i="38"/>
  <c r="E4" i="38" s="1"/>
  <c r="I5" i="38"/>
  <c r="I4" i="38" s="1"/>
  <c r="D5" i="38"/>
  <c r="G19" i="41"/>
  <c r="G18" i="41" s="1"/>
  <c r="H19" i="41"/>
  <c r="H18" i="41" s="1"/>
  <c r="E19" i="41"/>
  <c r="E18" i="41" s="1"/>
  <c r="D19" i="41"/>
  <c r="H7" i="45"/>
  <c r="D7" i="45"/>
  <c r="C4" i="45" s="1"/>
  <c r="G7" i="45"/>
  <c r="F7" i="45"/>
  <c r="J7" i="45"/>
  <c r="E7" i="45"/>
  <c r="I7" i="45"/>
  <c r="J9" i="48"/>
  <c r="F9" i="48"/>
  <c r="I9" i="48"/>
  <c r="E9" i="48"/>
  <c r="H9" i="48"/>
  <c r="D9" i="48"/>
  <c r="G9" i="48"/>
  <c r="G35" i="33"/>
  <c r="J35" i="33"/>
  <c r="E35" i="33"/>
  <c r="I35" i="33"/>
  <c r="J35" i="43"/>
  <c r="F35" i="43"/>
  <c r="I35" i="43"/>
  <c r="E35" i="43"/>
  <c r="H35" i="43"/>
  <c r="D35" i="43"/>
  <c r="C32" i="43" s="1"/>
  <c r="G35" i="43"/>
  <c r="J51" i="48"/>
  <c r="F51" i="48"/>
  <c r="I51" i="48"/>
  <c r="E51" i="48"/>
  <c r="H51" i="48"/>
  <c r="D51" i="48"/>
  <c r="G51" i="48"/>
  <c r="F7" i="29"/>
  <c r="F11" i="29"/>
  <c r="D25" i="29"/>
  <c r="D33" i="29"/>
  <c r="E39" i="29"/>
  <c r="F41" i="29"/>
  <c r="F7" i="30"/>
  <c r="E9" i="30"/>
  <c r="D11" i="30"/>
  <c r="J11" i="30"/>
  <c r="F47" i="30"/>
  <c r="F46" i="30" s="1"/>
  <c r="E51" i="30"/>
  <c r="D53" i="30"/>
  <c r="J53" i="30"/>
  <c r="D5" i="31"/>
  <c r="H9" i="31"/>
  <c r="H11" i="31"/>
  <c r="F25" i="31"/>
  <c r="H47" i="31"/>
  <c r="H46" i="31" s="1"/>
  <c r="E55" i="31"/>
  <c r="D57" i="31"/>
  <c r="F19" i="32"/>
  <c r="F18" i="32" s="1"/>
  <c r="H21" i="32"/>
  <c r="D23" i="32"/>
  <c r="I23" i="32"/>
  <c r="I37" i="32"/>
  <c r="J37" i="32"/>
  <c r="F7" i="33"/>
  <c r="D11" i="33"/>
  <c r="E15" i="33"/>
  <c r="D15" i="33"/>
  <c r="G25" i="33"/>
  <c r="F25" i="33"/>
  <c r="I25" i="33"/>
  <c r="D35" i="33"/>
  <c r="C32" i="33" s="1"/>
  <c r="G37" i="33"/>
  <c r="F37" i="33"/>
  <c r="I37" i="33"/>
  <c r="G41" i="33"/>
  <c r="I41" i="33"/>
  <c r="D41" i="33"/>
  <c r="J41" i="33"/>
  <c r="G37" i="34"/>
  <c r="H37" i="34"/>
  <c r="E37" i="34"/>
  <c r="D37" i="34"/>
  <c r="E57" i="35"/>
  <c r="D57" i="35"/>
  <c r="E15" i="36"/>
  <c r="D15" i="36"/>
  <c r="G39" i="36"/>
  <c r="F39" i="36"/>
  <c r="J39" i="36"/>
  <c r="E39" i="36"/>
  <c r="I39" i="36"/>
  <c r="D39" i="36"/>
  <c r="H11" i="37"/>
  <c r="I11" i="37"/>
  <c r="F11" i="37"/>
  <c r="E11" i="37"/>
  <c r="H35" i="37"/>
  <c r="G35" i="37"/>
  <c r="D35" i="37"/>
  <c r="C32" i="37" s="1"/>
  <c r="H5" i="38"/>
  <c r="H4" i="38" s="1"/>
  <c r="G53" i="38"/>
  <c r="F53" i="38"/>
  <c r="J53" i="38"/>
  <c r="E53" i="38"/>
  <c r="I53" i="38"/>
  <c r="D53" i="38"/>
  <c r="G23" i="39"/>
  <c r="F23" i="39"/>
  <c r="G51" i="39"/>
  <c r="E51" i="39"/>
  <c r="H19" i="40"/>
  <c r="H18" i="40" s="1"/>
  <c r="I19" i="40"/>
  <c r="I18" i="40" s="1"/>
  <c r="F19" i="40"/>
  <c r="F18" i="40" s="1"/>
  <c r="E19" i="40"/>
  <c r="E18" i="40" s="1"/>
  <c r="J5" i="41"/>
  <c r="J4" i="41" s="1"/>
  <c r="G5" i="41"/>
  <c r="G4" i="41" s="1"/>
  <c r="J13" i="41"/>
  <c r="G13" i="41"/>
  <c r="I19" i="41"/>
  <c r="I18" i="41" s="1"/>
  <c r="G23" i="33"/>
  <c r="J23" i="33"/>
  <c r="E23" i="33"/>
  <c r="G13" i="38"/>
  <c r="F13" i="38"/>
  <c r="J13" i="38"/>
  <c r="E13" i="38"/>
  <c r="I13" i="38"/>
  <c r="D13" i="38"/>
  <c r="G39" i="40"/>
  <c r="F39" i="40"/>
  <c r="J39" i="40"/>
  <c r="E39" i="40"/>
  <c r="I39" i="40"/>
  <c r="D39" i="40"/>
  <c r="J7" i="29"/>
  <c r="E25" i="29"/>
  <c r="F33" i="29"/>
  <c r="F32" i="29" s="1"/>
  <c r="J39" i="29"/>
  <c r="E11" i="30"/>
  <c r="E53" i="30"/>
  <c r="E5" i="31"/>
  <c r="E4" i="31" s="1"/>
  <c r="J25" i="31"/>
  <c r="H19" i="32"/>
  <c r="H18" i="32" s="1"/>
  <c r="E23" i="32"/>
  <c r="J23" i="32"/>
  <c r="G27" i="32"/>
  <c r="I27" i="32"/>
  <c r="D27" i="32"/>
  <c r="J27" i="32"/>
  <c r="J7" i="33"/>
  <c r="F23" i="33"/>
  <c r="F35" i="33"/>
  <c r="G19" i="34"/>
  <c r="G18" i="34" s="1"/>
  <c r="E19" i="34"/>
  <c r="E18" i="34" s="1"/>
  <c r="D19" i="34"/>
  <c r="G27" i="34"/>
  <c r="H27" i="34"/>
  <c r="E27" i="34"/>
  <c r="D27" i="34"/>
  <c r="G7" i="35"/>
  <c r="F7" i="35"/>
  <c r="J7" i="35"/>
  <c r="E7" i="35"/>
  <c r="I7" i="35"/>
  <c r="D7" i="35"/>
  <c r="C4" i="35" s="1"/>
  <c r="E15" i="35"/>
  <c r="D15" i="35"/>
  <c r="G47" i="35"/>
  <c r="G46" i="35" s="1"/>
  <c r="F47" i="35"/>
  <c r="F46" i="35" s="1"/>
  <c r="J47" i="35"/>
  <c r="J46" i="35" s="1"/>
  <c r="E47" i="35"/>
  <c r="E46" i="35" s="1"/>
  <c r="I47" i="35"/>
  <c r="I46" i="35" s="1"/>
  <c r="D47" i="35"/>
  <c r="G7" i="36"/>
  <c r="J7" i="36"/>
  <c r="F7" i="36"/>
  <c r="D7" i="36"/>
  <c r="C4" i="36" s="1"/>
  <c r="G21" i="36"/>
  <c r="F21" i="36"/>
  <c r="J21" i="36"/>
  <c r="E21" i="36"/>
  <c r="I21" i="36"/>
  <c r="D21" i="36"/>
  <c r="L4" i="36" s="1"/>
  <c r="E29" i="36"/>
  <c r="D29" i="36"/>
  <c r="E43" i="37"/>
  <c r="D43" i="37"/>
  <c r="H53" i="37"/>
  <c r="I53" i="37"/>
  <c r="F53" i="37"/>
  <c r="E53" i="37"/>
  <c r="I23" i="38"/>
  <c r="J23" i="38"/>
  <c r="F23" i="38"/>
  <c r="I33" i="38"/>
  <c r="I32" i="38" s="1"/>
  <c r="J33" i="38"/>
  <c r="J32" i="38" s="1"/>
  <c r="F33" i="38"/>
  <c r="F32" i="38" s="1"/>
  <c r="H53" i="38"/>
  <c r="H13" i="40"/>
  <c r="G13" i="40"/>
  <c r="J39" i="43"/>
  <c r="F39" i="43"/>
  <c r="I39" i="43"/>
  <c r="E39" i="43"/>
  <c r="H39" i="43"/>
  <c r="D39" i="43"/>
  <c r="G39" i="43"/>
  <c r="D15" i="45"/>
  <c r="E15" i="45"/>
  <c r="I53" i="30"/>
  <c r="G11" i="33"/>
  <c r="J11" i="33"/>
  <c r="E57" i="36"/>
  <c r="D57" i="36"/>
  <c r="E43" i="43"/>
  <c r="D43" i="43"/>
  <c r="F41" i="28"/>
  <c r="F47" i="28"/>
  <c r="F46" i="28" s="1"/>
  <c r="H25" i="29"/>
  <c r="I33" i="29"/>
  <c r="I32" i="29" s="1"/>
  <c r="J9" i="30"/>
  <c r="F11" i="30"/>
  <c r="F13" i="30"/>
  <c r="J51" i="30"/>
  <c r="F53" i="30"/>
  <c r="F55" i="30"/>
  <c r="D11" i="31"/>
  <c r="D13" i="31"/>
  <c r="J23" i="31"/>
  <c r="F33" i="31"/>
  <c r="F32" i="31" s="1"/>
  <c r="F35" i="31"/>
  <c r="D49" i="31"/>
  <c r="L32" i="31" s="1"/>
  <c r="I55" i="31"/>
  <c r="D19" i="32"/>
  <c r="I19" i="32"/>
  <c r="I18" i="32" s="1"/>
  <c r="E21" i="32"/>
  <c r="J21" i="32"/>
  <c r="F23" i="32"/>
  <c r="H25" i="32"/>
  <c r="E27" i="32"/>
  <c r="I35" i="32"/>
  <c r="F35" i="32"/>
  <c r="G21" i="33"/>
  <c r="I21" i="33"/>
  <c r="D21" i="33"/>
  <c r="L4" i="33" s="1"/>
  <c r="J21" i="33"/>
  <c r="H23" i="33"/>
  <c r="E25" i="33"/>
  <c r="G33" i="33"/>
  <c r="G32" i="33" s="1"/>
  <c r="I33" i="33"/>
  <c r="I32" i="33" s="1"/>
  <c r="D33" i="33"/>
  <c r="J33" i="33"/>
  <c r="J32" i="33" s="1"/>
  <c r="H35" i="33"/>
  <c r="E37" i="33"/>
  <c r="F41" i="33"/>
  <c r="D43" i="33"/>
  <c r="H19" i="34"/>
  <c r="H18" i="34" s="1"/>
  <c r="I27" i="34"/>
  <c r="I55" i="34"/>
  <c r="J55" i="34"/>
  <c r="F55" i="34"/>
  <c r="H7" i="35"/>
  <c r="H47" i="35"/>
  <c r="H46" i="35" s="1"/>
  <c r="H21" i="36"/>
  <c r="G19" i="39"/>
  <c r="G18" i="39" s="1"/>
  <c r="F19" i="39"/>
  <c r="F18" i="39" s="1"/>
  <c r="G27" i="39"/>
  <c r="F27" i="39"/>
  <c r="G47" i="39"/>
  <c r="G46" i="39" s="1"/>
  <c r="E47" i="39"/>
  <c r="E46" i="39" s="1"/>
  <c r="G55" i="39"/>
  <c r="E55" i="39"/>
  <c r="G23" i="40"/>
  <c r="F23" i="40"/>
  <c r="J23" i="40"/>
  <c r="E23" i="40"/>
  <c r="I23" i="40"/>
  <c r="D23" i="40"/>
  <c r="H11" i="45"/>
  <c r="D11" i="45"/>
  <c r="G11" i="45"/>
  <c r="F11" i="45"/>
  <c r="J11" i="45"/>
  <c r="E11" i="45"/>
  <c r="I11" i="45"/>
  <c r="H19" i="33"/>
  <c r="H18" i="33" s="1"/>
  <c r="H27" i="33"/>
  <c r="H39" i="33"/>
  <c r="I21" i="34"/>
  <c r="H23" i="34"/>
  <c r="E25" i="34"/>
  <c r="H33" i="34"/>
  <c r="H32" i="34" s="1"/>
  <c r="E35" i="34"/>
  <c r="I39" i="34"/>
  <c r="H41" i="34"/>
  <c r="H5" i="35"/>
  <c r="H4" i="35" s="1"/>
  <c r="E9" i="35"/>
  <c r="J9" i="35"/>
  <c r="F11" i="35"/>
  <c r="H13" i="35"/>
  <c r="E49" i="35"/>
  <c r="J11" i="36"/>
  <c r="H19" i="36"/>
  <c r="H18" i="36" s="1"/>
  <c r="E23" i="36"/>
  <c r="J23" i="36"/>
  <c r="F25" i="36"/>
  <c r="H27" i="36"/>
  <c r="E33" i="36"/>
  <c r="E32" i="36" s="1"/>
  <c r="J33" i="36"/>
  <c r="J32" i="36" s="1"/>
  <c r="F35" i="36"/>
  <c r="H37" i="36"/>
  <c r="E41" i="36"/>
  <c r="J41" i="36"/>
  <c r="F49" i="36"/>
  <c r="J5" i="37"/>
  <c r="J4" i="37" s="1"/>
  <c r="I7" i="37"/>
  <c r="F9" i="37"/>
  <c r="J13" i="37"/>
  <c r="G37" i="37"/>
  <c r="J47" i="37"/>
  <c r="J46" i="37" s="1"/>
  <c r="I49" i="37"/>
  <c r="F51" i="37"/>
  <c r="J55" i="37"/>
  <c r="E7" i="38"/>
  <c r="J7" i="38"/>
  <c r="F9" i="38"/>
  <c r="H11" i="38"/>
  <c r="J25" i="38"/>
  <c r="J35" i="38"/>
  <c r="E47" i="38"/>
  <c r="E46" i="38" s="1"/>
  <c r="J47" i="38"/>
  <c r="J46" i="38" s="1"/>
  <c r="F49" i="38"/>
  <c r="H51" i="38"/>
  <c r="E55" i="38"/>
  <c r="J55" i="38"/>
  <c r="E5" i="39"/>
  <c r="E4" i="39" s="1"/>
  <c r="G9" i="39"/>
  <c r="F35" i="39"/>
  <c r="G39" i="39"/>
  <c r="H21" i="40"/>
  <c r="F27" i="40"/>
  <c r="F35" i="40"/>
  <c r="H37" i="40"/>
  <c r="I21" i="41"/>
  <c r="G41" i="41"/>
  <c r="E41" i="41"/>
  <c r="D41" i="41"/>
  <c r="J19" i="43"/>
  <c r="J18" i="43" s="1"/>
  <c r="F19" i="43"/>
  <c r="F18" i="43" s="1"/>
  <c r="I19" i="43"/>
  <c r="I18" i="43" s="1"/>
  <c r="E19" i="43"/>
  <c r="E18" i="43" s="1"/>
  <c r="H19" i="43"/>
  <c r="H18" i="43" s="1"/>
  <c r="D19" i="43"/>
  <c r="J23" i="43"/>
  <c r="F23" i="43"/>
  <c r="I23" i="43"/>
  <c r="E23" i="43"/>
  <c r="H23" i="43"/>
  <c r="D23" i="43"/>
  <c r="J27" i="43"/>
  <c r="F27" i="43"/>
  <c r="I27" i="43"/>
  <c r="E27" i="43"/>
  <c r="H27" i="43"/>
  <c r="D27" i="43"/>
  <c r="J35" i="45"/>
  <c r="F35" i="45"/>
  <c r="G35" i="45"/>
  <c r="E35" i="45"/>
  <c r="I35" i="45"/>
  <c r="D35" i="45"/>
  <c r="C32" i="45" s="1"/>
  <c r="J39" i="45"/>
  <c r="F39" i="45"/>
  <c r="G39" i="45"/>
  <c r="E39" i="45"/>
  <c r="I39" i="45"/>
  <c r="D39" i="45"/>
  <c r="E43" i="45"/>
  <c r="D43" i="45"/>
  <c r="J27" i="46"/>
  <c r="I27" i="46"/>
  <c r="E27" i="46"/>
  <c r="F27" i="46"/>
  <c r="H27" i="46"/>
  <c r="G27" i="46"/>
  <c r="D27" i="46"/>
  <c r="J35" i="46"/>
  <c r="F35" i="46"/>
  <c r="I35" i="46"/>
  <c r="E35" i="46"/>
  <c r="G35" i="46"/>
  <c r="H35" i="46"/>
  <c r="D35" i="46"/>
  <c r="C32" i="46" s="1"/>
  <c r="E43" i="46"/>
  <c r="D43" i="46"/>
  <c r="I23" i="34"/>
  <c r="H25" i="34"/>
  <c r="I33" i="34"/>
  <c r="I32" i="34" s="1"/>
  <c r="H35" i="34"/>
  <c r="I41" i="34"/>
  <c r="F9" i="35"/>
  <c r="H11" i="35"/>
  <c r="G49" i="35"/>
  <c r="F23" i="36"/>
  <c r="H25" i="36"/>
  <c r="F33" i="36"/>
  <c r="F32" i="36" s="1"/>
  <c r="H35" i="36"/>
  <c r="F41" i="36"/>
  <c r="G49" i="36"/>
  <c r="J7" i="37"/>
  <c r="I9" i="37"/>
  <c r="J49" i="37"/>
  <c r="I51" i="37"/>
  <c r="F7" i="38"/>
  <c r="H9" i="38"/>
  <c r="F47" i="38"/>
  <c r="F46" i="38" s="1"/>
  <c r="H49" i="38"/>
  <c r="F55" i="38"/>
  <c r="G5" i="39"/>
  <c r="G4" i="39" s="1"/>
  <c r="I9" i="39"/>
  <c r="J39" i="39"/>
  <c r="H27" i="40"/>
  <c r="H35" i="40"/>
  <c r="G23" i="41"/>
  <c r="D23" i="41"/>
  <c r="G27" i="41"/>
  <c r="H27" i="41"/>
  <c r="G33" i="41"/>
  <c r="G32" i="41" s="1"/>
  <c r="D33" i="41"/>
  <c r="G37" i="41"/>
  <c r="H37" i="41"/>
  <c r="G39" i="41"/>
  <c r="H39" i="41"/>
  <c r="E39" i="41"/>
  <c r="I51" i="41"/>
  <c r="J51" i="41"/>
  <c r="F51" i="41"/>
  <c r="G19" i="43"/>
  <c r="G18" i="43" s="1"/>
  <c r="G23" i="43"/>
  <c r="G27" i="43"/>
  <c r="J33" i="43"/>
  <c r="J32" i="43" s="1"/>
  <c r="F33" i="43"/>
  <c r="F32" i="43" s="1"/>
  <c r="I33" i="43"/>
  <c r="I32" i="43" s="1"/>
  <c r="E33" i="43"/>
  <c r="E32" i="43" s="1"/>
  <c r="H33" i="43"/>
  <c r="H32" i="43" s="1"/>
  <c r="D33" i="43"/>
  <c r="J37" i="43"/>
  <c r="F37" i="43"/>
  <c r="I37" i="43"/>
  <c r="E37" i="43"/>
  <c r="H37" i="43"/>
  <c r="D37" i="43"/>
  <c r="J41" i="43"/>
  <c r="F41" i="43"/>
  <c r="I41" i="43"/>
  <c r="E41" i="43"/>
  <c r="H41" i="43"/>
  <c r="D41" i="43"/>
  <c r="I53" i="44"/>
  <c r="E53" i="44"/>
  <c r="G53" i="44"/>
  <c r="F53" i="44"/>
  <c r="J53" i="44"/>
  <c r="D53" i="44"/>
  <c r="E57" i="44"/>
  <c r="D57" i="44"/>
  <c r="H35" i="45"/>
  <c r="H39" i="45"/>
  <c r="E29" i="46"/>
  <c r="D29" i="46"/>
  <c r="I25" i="34"/>
  <c r="I35" i="34"/>
  <c r="H9" i="35"/>
  <c r="H23" i="36"/>
  <c r="H33" i="36"/>
  <c r="H32" i="36" s="1"/>
  <c r="H41" i="36"/>
  <c r="J9" i="37"/>
  <c r="J51" i="37"/>
  <c r="H7" i="38"/>
  <c r="H47" i="38"/>
  <c r="H46" i="38" s="1"/>
  <c r="D49" i="38"/>
  <c r="L32" i="38" s="1"/>
  <c r="I49" i="38"/>
  <c r="H55" i="38"/>
  <c r="E21" i="40"/>
  <c r="J21" i="40"/>
  <c r="H25" i="40"/>
  <c r="D27" i="40"/>
  <c r="I27" i="40"/>
  <c r="H33" i="40"/>
  <c r="H32" i="40" s="1"/>
  <c r="D35" i="40"/>
  <c r="C32" i="40" s="1"/>
  <c r="I35" i="40"/>
  <c r="E37" i="40"/>
  <c r="J37" i="40"/>
  <c r="H41" i="40"/>
  <c r="E21" i="41"/>
  <c r="E23" i="41"/>
  <c r="D27" i="41"/>
  <c r="D29" i="41"/>
  <c r="E33" i="41"/>
  <c r="E32" i="41" s="1"/>
  <c r="D37" i="41"/>
  <c r="D39" i="41"/>
  <c r="I41" i="41"/>
  <c r="I53" i="41"/>
  <c r="J53" i="41"/>
  <c r="H5" i="42"/>
  <c r="H4" i="42" s="1"/>
  <c r="D5" i="42"/>
  <c r="D4" i="42" s="1"/>
  <c r="G5" i="42"/>
  <c r="G4" i="42" s="1"/>
  <c r="C5" i="42"/>
  <c r="H7" i="42"/>
  <c r="D7" i="42"/>
  <c r="G7" i="42"/>
  <c r="C7" i="42"/>
  <c r="B4" i="42" s="1"/>
  <c r="J21" i="43"/>
  <c r="F21" i="43"/>
  <c r="I21" i="43"/>
  <c r="E21" i="43"/>
  <c r="H21" i="43"/>
  <c r="D21" i="43"/>
  <c r="L4" i="43" s="1"/>
  <c r="J25" i="43"/>
  <c r="F25" i="43"/>
  <c r="I25" i="43"/>
  <c r="E25" i="43"/>
  <c r="H25" i="43"/>
  <c r="D25" i="43"/>
  <c r="E29" i="43"/>
  <c r="D29" i="43"/>
  <c r="G33" i="43"/>
  <c r="G32" i="43" s="1"/>
  <c r="G37" i="43"/>
  <c r="G41" i="43"/>
  <c r="H53" i="44"/>
  <c r="I19" i="46"/>
  <c r="I18" i="46" s="1"/>
  <c r="E19" i="46"/>
  <c r="E18" i="46" s="1"/>
  <c r="F19" i="46"/>
  <c r="F18" i="46" s="1"/>
  <c r="H19" i="46"/>
  <c r="H18" i="46" s="1"/>
  <c r="G19" i="46"/>
  <c r="G18" i="46" s="1"/>
  <c r="D19" i="46"/>
  <c r="F9" i="42"/>
  <c r="F11" i="42"/>
  <c r="F13" i="42"/>
  <c r="D19" i="42"/>
  <c r="D18" i="42" s="1"/>
  <c r="H19" i="42"/>
  <c r="H18" i="42" s="1"/>
  <c r="F47" i="42"/>
  <c r="F46" i="42" s="1"/>
  <c r="F49" i="42"/>
  <c r="F51" i="42"/>
  <c r="F53" i="42"/>
  <c r="F55" i="42"/>
  <c r="F5" i="43"/>
  <c r="F4" i="43" s="1"/>
  <c r="J5" i="43"/>
  <c r="J4" i="43" s="1"/>
  <c r="F7" i="43"/>
  <c r="J7" i="43"/>
  <c r="F9" i="43"/>
  <c r="J9" i="43"/>
  <c r="F11" i="43"/>
  <c r="J11" i="43"/>
  <c r="F13" i="43"/>
  <c r="J13" i="43"/>
  <c r="G19" i="44"/>
  <c r="G18" i="44" s="1"/>
  <c r="G21" i="44"/>
  <c r="G23" i="44"/>
  <c r="G25" i="44"/>
  <c r="G27" i="44"/>
  <c r="G33" i="44"/>
  <c r="G32" i="44" s="1"/>
  <c r="G35" i="44"/>
  <c r="G37" i="44"/>
  <c r="G39" i="44"/>
  <c r="G41" i="44"/>
  <c r="E47" i="44"/>
  <c r="E46" i="44" s="1"/>
  <c r="I47" i="44"/>
  <c r="I46" i="44" s="1"/>
  <c r="E49" i="44"/>
  <c r="J49" i="44"/>
  <c r="J21" i="45"/>
  <c r="F21" i="45"/>
  <c r="H21" i="45"/>
  <c r="J25" i="45"/>
  <c r="F25" i="45"/>
  <c r="H25" i="45"/>
  <c r="H47" i="45"/>
  <c r="H46" i="45" s="1"/>
  <c r="D47" i="45"/>
  <c r="I47" i="45"/>
  <c r="I46" i="45" s="1"/>
  <c r="F49" i="45"/>
  <c r="H51" i="45"/>
  <c r="D51" i="45"/>
  <c r="I51" i="45"/>
  <c r="H55" i="45"/>
  <c r="D55" i="45"/>
  <c r="I55" i="45"/>
  <c r="J33" i="46"/>
  <c r="J32" i="46" s="1"/>
  <c r="F33" i="46"/>
  <c r="F32" i="46" s="1"/>
  <c r="I33" i="46"/>
  <c r="I32" i="46" s="1"/>
  <c r="E33" i="46"/>
  <c r="E32" i="46" s="1"/>
  <c r="G33" i="46"/>
  <c r="G32" i="46" s="1"/>
  <c r="J41" i="46"/>
  <c r="F41" i="46"/>
  <c r="I41" i="46"/>
  <c r="E41" i="46"/>
  <c r="G41" i="46"/>
  <c r="I19" i="47"/>
  <c r="I18" i="47" s="1"/>
  <c r="E19" i="47"/>
  <c r="E18" i="47" s="1"/>
  <c r="H19" i="47"/>
  <c r="H18" i="47" s="1"/>
  <c r="D19" i="47"/>
  <c r="G19" i="47"/>
  <c r="G18" i="47" s="1"/>
  <c r="J11" i="48"/>
  <c r="F11" i="48"/>
  <c r="I11" i="48"/>
  <c r="E11" i="48"/>
  <c r="H11" i="48"/>
  <c r="D11" i="48"/>
  <c r="G11" i="48"/>
  <c r="I25" i="41"/>
  <c r="I35" i="41"/>
  <c r="C9" i="42"/>
  <c r="G9" i="42"/>
  <c r="C11" i="42"/>
  <c r="G11" i="42"/>
  <c r="C13" i="42"/>
  <c r="G13" i="42"/>
  <c r="C15" i="42"/>
  <c r="E19" i="42"/>
  <c r="E18" i="42" s="1"/>
  <c r="I19" i="42"/>
  <c r="I18" i="42" s="1"/>
  <c r="E21" i="42"/>
  <c r="I21" i="42"/>
  <c r="E23" i="42"/>
  <c r="I23" i="42"/>
  <c r="C47" i="42"/>
  <c r="G47" i="42"/>
  <c r="G46" i="42" s="1"/>
  <c r="C49" i="42"/>
  <c r="K32" i="42" s="1"/>
  <c r="G49" i="42"/>
  <c r="G5" i="43"/>
  <c r="G4" i="43" s="1"/>
  <c r="G7" i="43"/>
  <c r="G9" i="43"/>
  <c r="G11" i="43"/>
  <c r="G13" i="43"/>
  <c r="G47" i="43"/>
  <c r="G46" i="43" s="1"/>
  <c r="G49" i="43"/>
  <c r="G51" i="43"/>
  <c r="G53" i="43"/>
  <c r="G55" i="43"/>
  <c r="F5" i="44"/>
  <c r="F4" i="44" s="1"/>
  <c r="J5" i="44"/>
  <c r="J4" i="44" s="1"/>
  <c r="D19" i="44"/>
  <c r="H19" i="44"/>
  <c r="H18" i="44" s="1"/>
  <c r="D21" i="44"/>
  <c r="L4" i="44" s="1"/>
  <c r="H21" i="44"/>
  <c r="D23" i="44"/>
  <c r="H23" i="44"/>
  <c r="D25" i="44"/>
  <c r="H25" i="44"/>
  <c r="D27" i="44"/>
  <c r="H27" i="44"/>
  <c r="D29" i="44"/>
  <c r="D33" i="44"/>
  <c r="H33" i="44"/>
  <c r="H32" i="44" s="1"/>
  <c r="I51" i="44"/>
  <c r="E51" i="44"/>
  <c r="H51" i="44"/>
  <c r="I55" i="44"/>
  <c r="E55" i="44"/>
  <c r="H55" i="44"/>
  <c r="H5" i="45"/>
  <c r="H4" i="45" s="1"/>
  <c r="D5" i="45"/>
  <c r="I5" i="45"/>
  <c r="I4" i="45" s="1"/>
  <c r="H9" i="45"/>
  <c r="D9" i="45"/>
  <c r="I9" i="45"/>
  <c r="H13" i="45"/>
  <c r="D13" i="45"/>
  <c r="I13" i="45"/>
  <c r="D21" i="45"/>
  <c r="L4" i="45" s="1"/>
  <c r="I21" i="45"/>
  <c r="J33" i="45"/>
  <c r="J32" i="45" s="1"/>
  <c r="F33" i="45"/>
  <c r="F32" i="45" s="1"/>
  <c r="H33" i="45"/>
  <c r="H32" i="45" s="1"/>
  <c r="J37" i="45"/>
  <c r="F37" i="45"/>
  <c r="H37" i="45"/>
  <c r="J41" i="45"/>
  <c r="F41" i="45"/>
  <c r="H41" i="45"/>
  <c r="E47" i="45"/>
  <c r="E46" i="45" s="1"/>
  <c r="J47" i="45"/>
  <c r="J46" i="45" s="1"/>
  <c r="I23" i="46"/>
  <c r="E23" i="46"/>
  <c r="F23" i="46"/>
  <c r="J23" i="46"/>
  <c r="J39" i="46"/>
  <c r="F39" i="46"/>
  <c r="I39" i="46"/>
  <c r="E39" i="46"/>
  <c r="G39" i="46"/>
  <c r="J5" i="48"/>
  <c r="J4" i="48" s="1"/>
  <c r="F5" i="48"/>
  <c r="F4" i="48" s="1"/>
  <c r="I5" i="48"/>
  <c r="I4" i="48" s="1"/>
  <c r="E5" i="48"/>
  <c r="E4" i="48" s="1"/>
  <c r="H5" i="48"/>
  <c r="H4" i="48" s="1"/>
  <c r="D5" i="48"/>
  <c r="G5" i="48"/>
  <c r="G4" i="48" s="1"/>
  <c r="J47" i="48"/>
  <c r="J46" i="48" s="1"/>
  <c r="F47" i="48"/>
  <c r="F46" i="48" s="1"/>
  <c r="I47" i="48"/>
  <c r="I46" i="48" s="1"/>
  <c r="E47" i="48"/>
  <c r="E46" i="48" s="1"/>
  <c r="H47" i="48"/>
  <c r="H46" i="48" s="1"/>
  <c r="D47" i="48"/>
  <c r="G47" i="48"/>
  <c r="G46" i="48" s="1"/>
  <c r="J55" i="48"/>
  <c r="F55" i="48"/>
  <c r="I55" i="48"/>
  <c r="E55" i="48"/>
  <c r="H55" i="48"/>
  <c r="D55" i="48"/>
  <c r="G55" i="48"/>
  <c r="D9" i="42"/>
  <c r="D11" i="42"/>
  <c r="D13" i="42"/>
  <c r="D47" i="42"/>
  <c r="D46" i="42" s="1"/>
  <c r="D49" i="42"/>
  <c r="D51" i="42"/>
  <c r="D53" i="42"/>
  <c r="D55" i="42"/>
  <c r="D5" i="43"/>
  <c r="D7" i="43"/>
  <c r="C4" i="43" s="1"/>
  <c r="D9" i="43"/>
  <c r="D11" i="43"/>
  <c r="D13" i="43"/>
  <c r="D47" i="43"/>
  <c r="D49" i="43"/>
  <c r="L32" i="43" s="1"/>
  <c r="D51" i="43"/>
  <c r="D53" i="43"/>
  <c r="D55" i="43"/>
  <c r="E19" i="44"/>
  <c r="E18" i="44" s="1"/>
  <c r="E21" i="44"/>
  <c r="E23" i="44"/>
  <c r="E25" i="44"/>
  <c r="E27" i="44"/>
  <c r="E33" i="44"/>
  <c r="E32" i="44" s="1"/>
  <c r="E35" i="44"/>
  <c r="E37" i="44"/>
  <c r="E39" i="44"/>
  <c r="E41" i="44"/>
  <c r="G49" i="44"/>
  <c r="D51" i="44"/>
  <c r="J51" i="44"/>
  <c r="D55" i="44"/>
  <c r="J55" i="44"/>
  <c r="E5" i="45"/>
  <c r="E4" i="45" s="1"/>
  <c r="J5" i="45"/>
  <c r="J4" i="45" s="1"/>
  <c r="E9" i="45"/>
  <c r="J9" i="45"/>
  <c r="E13" i="45"/>
  <c r="J13" i="45"/>
  <c r="J19" i="45"/>
  <c r="J18" i="45" s="1"/>
  <c r="F19" i="45"/>
  <c r="F18" i="45" s="1"/>
  <c r="H19" i="45"/>
  <c r="H18" i="45" s="1"/>
  <c r="E21" i="45"/>
  <c r="J23" i="45"/>
  <c r="F23" i="45"/>
  <c r="H23" i="45"/>
  <c r="E25" i="45"/>
  <c r="J27" i="45"/>
  <c r="F27" i="45"/>
  <c r="H27" i="45"/>
  <c r="D33" i="45"/>
  <c r="I33" i="45"/>
  <c r="I32" i="45" s="1"/>
  <c r="D37" i="45"/>
  <c r="I37" i="45"/>
  <c r="D41" i="45"/>
  <c r="I41" i="45"/>
  <c r="F47" i="45"/>
  <c r="F46" i="45" s="1"/>
  <c r="H49" i="45"/>
  <c r="D49" i="45"/>
  <c r="L32" i="45" s="1"/>
  <c r="I49" i="45"/>
  <c r="F51" i="45"/>
  <c r="H53" i="45"/>
  <c r="D53" i="45"/>
  <c r="I53" i="45"/>
  <c r="F55" i="45"/>
  <c r="D23" i="46"/>
  <c r="J37" i="46"/>
  <c r="F37" i="46"/>
  <c r="I37" i="46"/>
  <c r="E37" i="46"/>
  <c r="G37" i="46"/>
  <c r="D39" i="46"/>
  <c r="J7" i="48"/>
  <c r="F7" i="48"/>
  <c r="I7" i="48"/>
  <c r="E7" i="48"/>
  <c r="H7" i="48"/>
  <c r="D7" i="48"/>
  <c r="C4" i="48" s="1"/>
  <c r="G7" i="48"/>
  <c r="E15" i="48"/>
  <c r="D15" i="48"/>
  <c r="I21" i="46"/>
  <c r="E21" i="46"/>
  <c r="H21" i="46"/>
  <c r="I25" i="46"/>
  <c r="E25" i="46"/>
  <c r="H25" i="46"/>
  <c r="J13" i="48"/>
  <c r="F13" i="48"/>
  <c r="I13" i="48"/>
  <c r="E13" i="48"/>
  <c r="H13" i="48"/>
  <c r="D13" i="48"/>
  <c r="J49" i="48"/>
  <c r="F49" i="48"/>
  <c r="I49" i="48"/>
  <c r="E49" i="48"/>
  <c r="H49" i="48"/>
  <c r="D49" i="48"/>
  <c r="L32" i="48" s="1"/>
  <c r="J53" i="48"/>
  <c r="F53" i="48"/>
  <c r="I53" i="48"/>
  <c r="E53" i="48"/>
  <c r="H53" i="48"/>
  <c r="D53" i="48"/>
  <c r="I21" i="47"/>
  <c r="E21" i="47"/>
  <c r="H21" i="47"/>
  <c r="D21" i="47"/>
  <c r="L4" i="47" s="1"/>
  <c r="I23" i="47"/>
  <c r="E23" i="47"/>
  <c r="H23" i="47"/>
  <c r="D23" i="47"/>
  <c r="I25" i="47"/>
  <c r="E25" i="47"/>
  <c r="H25" i="47"/>
  <c r="D25" i="47"/>
  <c r="I27" i="47"/>
  <c r="E27" i="47"/>
  <c r="H27" i="47"/>
  <c r="D27" i="47"/>
  <c r="G13" i="48"/>
  <c r="G49" i="48"/>
  <c r="G53" i="48"/>
  <c r="G33" i="47"/>
  <c r="G32" i="47" s="1"/>
  <c r="G35" i="47"/>
  <c r="G37" i="47"/>
  <c r="G39" i="47"/>
  <c r="G41" i="47"/>
  <c r="G5" i="49"/>
  <c r="G4" i="49" s="1"/>
  <c r="G7" i="49"/>
  <c r="G9" i="49"/>
  <c r="G11" i="49"/>
  <c r="G13" i="49"/>
  <c r="F5" i="47"/>
  <c r="F4" i="47" s="1"/>
  <c r="J5" i="47"/>
  <c r="J4" i="47" s="1"/>
  <c r="F7" i="47"/>
  <c r="J7" i="47"/>
  <c r="F9" i="47"/>
  <c r="J9" i="47"/>
  <c r="F11" i="47"/>
  <c r="J11" i="47"/>
  <c r="F13" i="47"/>
  <c r="J13" i="47"/>
  <c r="D29" i="47"/>
  <c r="D33" i="47"/>
  <c r="H33" i="47"/>
  <c r="H32" i="47" s="1"/>
  <c r="D35" i="47"/>
  <c r="C32" i="47" s="1"/>
  <c r="H35" i="47"/>
  <c r="D37" i="47"/>
  <c r="H37" i="47"/>
  <c r="D39" i="47"/>
  <c r="H39" i="47"/>
  <c r="D41" i="47"/>
  <c r="H41" i="47"/>
  <c r="D43" i="47"/>
  <c r="F47" i="47"/>
  <c r="F46" i="47" s="1"/>
  <c r="J47" i="47"/>
  <c r="J46" i="47" s="1"/>
  <c r="F49" i="47"/>
  <c r="J49" i="47"/>
  <c r="F51" i="47"/>
  <c r="J51" i="47"/>
  <c r="D5" i="49"/>
  <c r="H5" i="49"/>
  <c r="H4" i="49" s="1"/>
  <c r="D7" i="49"/>
  <c r="C4" i="49" s="1"/>
  <c r="H7" i="49"/>
  <c r="D9" i="49"/>
  <c r="H9" i="49"/>
  <c r="D11" i="49"/>
  <c r="H11" i="49"/>
  <c r="D13" i="49"/>
  <c r="H13" i="49"/>
  <c r="E33" i="47"/>
  <c r="E32" i="47" s="1"/>
  <c r="E35" i="47"/>
  <c r="E37" i="47"/>
  <c r="E39" i="47"/>
  <c r="E41" i="47"/>
  <c r="E5" i="49"/>
  <c r="E4" i="49" s="1"/>
  <c r="E7" i="49"/>
  <c r="E9" i="49"/>
  <c r="E11" i="49"/>
  <c r="E13" i="49"/>
  <c r="H49" i="30"/>
  <c r="J47" i="33"/>
  <c r="J46" i="33" s="1"/>
  <c r="F47" i="33"/>
  <c r="F46" i="33" s="1"/>
  <c r="I47" i="33"/>
  <c r="I46" i="33" s="1"/>
  <c r="E47" i="33"/>
  <c r="E46" i="33" s="1"/>
  <c r="J53" i="33"/>
  <c r="F53" i="33"/>
  <c r="I53" i="33"/>
  <c r="E53" i="33"/>
  <c r="I7" i="34"/>
  <c r="E7" i="34"/>
  <c r="H7" i="34"/>
  <c r="D7" i="34"/>
  <c r="C4" i="34" s="1"/>
  <c r="I11" i="34"/>
  <c r="E11" i="34"/>
  <c r="H11" i="34"/>
  <c r="D11" i="34"/>
  <c r="D33" i="28"/>
  <c r="J51" i="29"/>
  <c r="J5" i="30"/>
  <c r="J4" i="30" s="1"/>
  <c r="H13" i="30"/>
  <c r="D15" i="30"/>
  <c r="H47" i="30"/>
  <c r="H46" i="30" s="1"/>
  <c r="D49" i="30"/>
  <c r="L32" i="30" s="1"/>
  <c r="I49" i="30"/>
  <c r="H55" i="30"/>
  <c r="D57" i="30"/>
  <c r="D7" i="31"/>
  <c r="C4" i="31" s="1"/>
  <c r="I9" i="31"/>
  <c r="D15" i="31"/>
  <c r="F21" i="31"/>
  <c r="E39" i="31"/>
  <c r="J41" i="31"/>
  <c r="D53" i="31"/>
  <c r="G33" i="32"/>
  <c r="G32" i="32" s="1"/>
  <c r="G35" i="32"/>
  <c r="G37" i="32"/>
  <c r="G39" i="32"/>
  <c r="G41" i="32"/>
  <c r="D43" i="32"/>
  <c r="I5" i="33"/>
  <c r="I4" i="33" s="1"/>
  <c r="E5" i="33"/>
  <c r="E4" i="33" s="1"/>
  <c r="H5" i="33"/>
  <c r="H4" i="33" s="1"/>
  <c r="I9" i="33"/>
  <c r="E9" i="33"/>
  <c r="H9" i="33"/>
  <c r="I13" i="33"/>
  <c r="E13" i="33"/>
  <c r="H13" i="33"/>
  <c r="D47" i="33"/>
  <c r="D49" i="33"/>
  <c r="L32" i="33" s="1"/>
  <c r="D53" i="33"/>
  <c r="D55" i="33"/>
  <c r="D57" i="33"/>
  <c r="F5" i="34"/>
  <c r="F4" i="34" s="1"/>
  <c r="F7" i="34"/>
  <c r="F11" i="34"/>
  <c r="F13" i="34"/>
  <c r="J19" i="35"/>
  <c r="J18" i="35" s="1"/>
  <c r="F19" i="35"/>
  <c r="F18" i="35" s="1"/>
  <c r="I19" i="35"/>
  <c r="I18" i="35" s="1"/>
  <c r="E19" i="35"/>
  <c r="E18" i="35" s="1"/>
  <c r="H19" i="35"/>
  <c r="H18" i="35" s="1"/>
  <c r="D19" i="35"/>
  <c r="J23" i="35"/>
  <c r="F23" i="35"/>
  <c r="I23" i="35"/>
  <c r="E23" i="35"/>
  <c r="H23" i="35"/>
  <c r="D23" i="35"/>
  <c r="J27" i="35"/>
  <c r="F27" i="35"/>
  <c r="I27" i="35"/>
  <c r="E27" i="35"/>
  <c r="H27" i="35"/>
  <c r="D27" i="35"/>
  <c r="J35" i="35"/>
  <c r="F35" i="35"/>
  <c r="I35" i="35"/>
  <c r="E35" i="35"/>
  <c r="H35" i="35"/>
  <c r="D35" i="35"/>
  <c r="C32" i="35" s="1"/>
  <c r="J39" i="35"/>
  <c r="F39" i="35"/>
  <c r="I39" i="35"/>
  <c r="E39" i="35"/>
  <c r="H39" i="35"/>
  <c r="D39" i="35"/>
  <c r="E43" i="35"/>
  <c r="D43" i="35"/>
  <c r="I47" i="36"/>
  <c r="I46" i="36" s="1"/>
  <c r="E47" i="36"/>
  <c r="E46" i="36" s="1"/>
  <c r="G47" i="36"/>
  <c r="G46" i="36" s="1"/>
  <c r="F47" i="36"/>
  <c r="F46" i="36" s="1"/>
  <c r="J47" i="36"/>
  <c r="J46" i="36" s="1"/>
  <c r="D47" i="36"/>
  <c r="J39" i="31"/>
  <c r="J51" i="33"/>
  <c r="F51" i="33"/>
  <c r="I51" i="33"/>
  <c r="E51" i="33"/>
  <c r="I9" i="34"/>
  <c r="E9" i="34"/>
  <c r="H9" i="34"/>
  <c r="D9" i="34"/>
  <c r="E15" i="34"/>
  <c r="D15" i="34"/>
  <c r="J51" i="35"/>
  <c r="F51" i="35"/>
  <c r="G51" i="35"/>
  <c r="E51" i="35"/>
  <c r="I51" i="35"/>
  <c r="D51" i="35"/>
  <c r="I13" i="27"/>
  <c r="F55" i="28"/>
  <c r="E23" i="29"/>
  <c r="E9" i="27"/>
  <c r="E29" i="28"/>
  <c r="E33" i="28"/>
  <c r="E32" i="28" s="1"/>
  <c r="J9" i="29"/>
  <c r="D21" i="29"/>
  <c r="L4" i="29" s="1"/>
  <c r="I37" i="29"/>
  <c r="F49" i="29"/>
  <c r="E5" i="30"/>
  <c r="E4" i="30" s="1"/>
  <c r="J7" i="30"/>
  <c r="F9" i="30"/>
  <c r="H11" i="30"/>
  <c r="D13" i="30"/>
  <c r="I13" i="30"/>
  <c r="D47" i="30"/>
  <c r="I47" i="30"/>
  <c r="I46" i="30" s="1"/>
  <c r="E49" i="30"/>
  <c r="J49" i="30"/>
  <c r="F51" i="30"/>
  <c r="H53" i="30"/>
  <c r="D55" i="30"/>
  <c r="I55" i="30"/>
  <c r="H5" i="31"/>
  <c r="H4" i="31" s="1"/>
  <c r="E7" i="31"/>
  <c r="D9" i="31"/>
  <c r="I11" i="31"/>
  <c r="H13" i="31"/>
  <c r="F19" i="31"/>
  <c r="F18" i="31" s="1"/>
  <c r="J21" i="31"/>
  <c r="F27" i="31"/>
  <c r="J35" i="31"/>
  <c r="I37" i="31"/>
  <c r="F39" i="31"/>
  <c r="E41" i="31"/>
  <c r="D51" i="31"/>
  <c r="H53" i="31"/>
  <c r="F55" i="31"/>
  <c r="J55" i="31"/>
  <c r="D33" i="32"/>
  <c r="H33" i="32"/>
  <c r="H32" i="32" s="1"/>
  <c r="D35" i="32"/>
  <c r="C32" i="32" s="1"/>
  <c r="H35" i="32"/>
  <c r="D37" i="32"/>
  <c r="H37" i="32"/>
  <c r="D39" i="32"/>
  <c r="H39" i="32"/>
  <c r="D41" i="32"/>
  <c r="H41" i="32"/>
  <c r="D5" i="33"/>
  <c r="J5" i="33"/>
  <c r="J4" i="33" s="1"/>
  <c r="D9" i="33"/>
  <c r="J9" i="33"/>
  <c r="D13" i="33"/>
  <c r="J13" i="33"/>
  <c r="G47" i="33"/>
  <c r="G46" i="33" s="1"/>
  <c r="G51" i="33"/>
  <c r="G53" i="33"/>
  <c r="G7" i="34"/>
  <c r="G9" i="34"/>
  <c r="G11" i="34"/>
  <c r="I47" i="34"/>
  <c r="I46" i="34" s="1"/>
  <c r="E47" i="34"/>
  <c r="E46" i="34" s="1"/>
  <c r="H47" i="34"/>
  <c r="H46" i="34" s="1"/>
  <c r="D47" i="34"/>
  <c r="I49" i="34"/>
  <c r="E49" i="34"/>
  <c r="H49" i="34"/>
  <c r="D49" i="34"/>
  <c r="L32" i="34" s="1"/>
  <c r="G19" i="35"/>
  <c r="G18" i="35" s="1"/>
  <c r="G23" i="35"/>
  <c r="G27" i="35"/>
  <c r="G35" i="35"/>
  <c r="G39" i="35"/>
  <c r="H47" i="36"/>
  <c r="H46" i="36" s="1"/>
  <c r="H21" i="39"/>
  <c r="D21" i="39"/>
  <c r="L4" i="39" s="1"/>
  <c r="G21" i="39"/>
  <c r="F21" i="39"/>
  <c r="J21" i="39"/>
  <c r="E21" i="39"/>
  <c r="I21" i="39"/>
  <c r="I7" i="31"/>
  <c r="J49" i="33"/>
  <c r="F49" i="33"/>
  <c r="I49" i="33"/>
  <c r="E49" i="33"/>
  <c r="J55" i="33"/>
  <c r="F55" i="33"/>
  <c r="I55" i="33"/>
  <c r="E55" i="33"/>
  <c r="I5" i="34"/>
  <c r="I4" i="34" s="1"/>
  <c r="E5" i="34"/>
  <c r="E4" i="34" s="1"/>
  <c r="H5" i="34"/>
  <c r="H4" i="34" s="1"/>
  <c r="D5" i="34"/>
  <c r="I13" i="34"/>
  <c r="E13" i="34"/>
  <c r="H13" i="34"/>
  <c r="D13" i="34"/>
  <c r="I51" i="36"/>
  <c r="E51" i="36"/>
  <c r="G51" i="36"/>
  <c r="F51" i="36"/>
  <c r="J51" i="36"/>
  <c r="D51" i="36"/>
  <c r="J33" i="28"/>
  <c r="J32" i="28" s="1"/>
  <c r="H21" i="29"/>
  <c r="J49" i="29"/>
  <c r="F5" i="30"/>
  <c r="F4" i="30" s="1"/>
  <c r="H9" i="30"/>
  <c r="E13" i="30"/>
  <c r="J13" i="30"/>
  <c r="E47" i="30"/>
  <c r="E46" i="30" s="1"/>
  <c r="J47" i="30"/>
  <c r="J46" i="30" s="1"/>
  <c r="F49" i="30"/>
  <c r="H51" i="30"/>
  <c r="E55" i="30"/>
  <c r="J55" i="30"/>
  <c r="I5" i="31"/>
  <c r="I4" i="31" s="1"/>
  <c r="H7" i="31"/>
  <c r="E9" i="31"/>
  <c r="I13" i="31"/>
  <c r="J19" i="31"/>
  <c r="J18" i="31" s="1"/>
  <c r="J27" i="31"/>
  <c r="J37" i="31"/>
  <c r="I39" i="31"/>
  <c r="F41" i="31"/>
  <c r="H51" i="31"/>
  <c r="E33" i="32"/>
  <c r="E32" i="32" s="1"/>
  <c r="E35" i="32"/>
  <c r="E37" i="32"/>
  <c r="E39" i="32"/>
  <c r="E41" i="32"/>
  <c r="J41" i="32"/>
  <c r="F5" i="33"/>
  <c r="F4" i="33" s="1"/>
  <c r="I7" i="33"/>
  <c r="E7" i="33"/>
  <c r="H7" i="33"/>
  <c r="F9" i="33"/>
  <c r="I11" i="33"/>
  <c r="E11" i="33"/>
  <c r="H11" i="33"/>
  <c r="F13" i="33"/>
  <c r="H47" i="33"/>
  <c r="H46" i="33" s="1"/>
  <c r="H49" i="33"/>
  <c r="H51" i="33"/>
  <c r="H53" i="33"/>
  <c r="H55" i="33"/>
  <c r="J5" i="34"/>
  <c r="J4" i="34" s="1"/>
  <c r="J7" i="34"/>
  <c r="J9" i="34"/>
  <c r="J11" i="34"/>
  <c r="J13" i="34"/>
  <c r="J21" i="35"/>
  <c r="F21" i="35"/>
  <c r="I21" i="35"/>
  <c r="E21" i="35"/>
  <c r="H21" i="35"/>
  <c r="D21" i="35"/>
  <c r="L4" i="35" s="1"/>
  <c r="J25" i="35"/>
  <c r="F25" i="35"/>
  <c r="I25" i="35"/>
  <c r="E25" i="35"/>
  <c r="H25" i="35"/>
  <c r="D25" i="35"/>
  <c r="E29" i="35"/>
  <c r="D29" i="35"/>
  <c r="J33" i="35"/>
  <c r="J32" i="35" s="1"/>
  <c r="F33" i="35"/>
  <c r="F32" i="35" s="1"/>
  <c r="I33" i="35"/>
  <c r="I32" i="35" s="1"/>
  <c r="E33" i="35"/>
  <c r="E32" i="35" s="1"/>
  <c r="H33" i="35"/>
  <c r="H32" i="35" s="1"/>
  <c r="D33" i="35"/>
  <c r="J37" i="35"/>
  <c r="F37" i="35"/>
  <c r="I37" i="35"/>
  <c r="E37" i="35"/>
  <c r="H37" i="35"/>
  <c r="D37" i="35"/>
  <c r="J41" i="35"/>
  <c r="F41" i="35"/>
  <c r="I41" i="35"/>
  <c r="E41" i="35"/>
  <c r="H41" i="35"/>
  <c r="D41" i="35"/>
  <c r="J55" i="35"/>
  <c r="F55" i="35"/>
  <c r="G55" i="35"/>
  <c r="E55" i="35"/>
  <c r="I55" i="35"/>
  <c r="D55" i="35"/>
  <c r="I55" i="36"/>
  <c r="E55" i="36"/>
  <c r="G55" i="36"/>
  <c r="F55" i="36"/>
  <c r="J55" i="36"/>
  <c r="D55" i="36"/>
  <c r="G51" i="34"/>
  <c r="G53" i="34"/>
  <c r="G55" i="34"/>
  <c r="I5" i="36"/>
  <c r="I4" i="36" s="1"/>
  <c r="E5" i="36"/>
  <c r="E4" i="36" s="1"/>
  <c r="H5" i="36"/>
  <c r="H4" i="36" s="1"/>
  <c r="I9" i="36"/>
  <c r="E9" i="36"/>
  <c r="H9" i="36"/>
  <c r="I13" i="36"/>
  <c r="E13" i="36"/>
  <c r="H13" i="36"/>
  <c r="J19" i="37"/>
  <c r="J18" i="37" s="1"/>
  <c r="F19" i="37"/>
  <c r="F18" i="37" s="1"/>
  <c r="I19" i="37"/>
  <c r="I18" i="37" s="1"/>
  <c r="E19" i="37"/>
  <c r="E18" i="37" s="1"/>
  <c r="J21" i="37"/>
  <c r="F21" i="37"/>
  <c r="I21" i="37"/>
  <c r="E21" i="37"/>
  <c r="J23" i="37"/>
  <c r="F23" i="37"/>
  <c r="I23" i="37"/>
  <c r="E23" i="37"/>
  <c r="J25" i="37"/>
  <c r="F25" i="37"/>
  <c r="I25" i="37"/>
  <c r="E25" i="37"/>
  <c r="J27" i="37"/>
  <c r="F27" i="37"/>
  <c r="I27" i="37"/>
  <c r="E27" i="37"/>
  <c r="I19" i="38"/>
  <c r="I18" i="38" s="1"/>
  <c r="E19" i="38"/>
  <c r="E18" i="38" s="1"/>
  <c r="H19" i="38"/>
  <c r="H18" i="38" s="1"/>
  <c r="D19" i="38"/>
  <c r="I41" i="38"/>
  <c r="E41" i="38"/>
  <c r="G41" i="38"/>
  <c r="F41" i="38"/>
  <c r="J41" i="38"/>
  <c r="D41" i="38"/>
  <c r="H25" i="39"/>
  <c r="D25" i="39"/>
  <c r="G25" i="39"/>
  <c r="F25" i="39"/>
  <c r="J25" i="39"/>
  <c r="E25" i="39"/>
  <c r="J49" i="39"/>
  <c r="F49" i="39"/>
  <c r="G49" i="39"/>
  <c r="E49" i="39"/>
  <c r="I49" i="39"/>
  <c r="D49" i="39"/>
  <c r="L32" i="39" s="1"/>
  <c r="I7" i="40"/>
  <c r="E7" i="40"/>
  <c r="G7" i="40"/>
  <c r="H7" i="40"/>
  <c r="F7" i="40"/>
  <c r="D7" i="40"/>
  <c r="C4" i="40" s="1"/>
  <c r="F19" i="34"/>
  <c r="F18" i="34" s="1"/>
  <c r="J19" i="34"/>
  <c r="J18" i="34" s="1"/>
  <c r="F21" i="34"/>
  <c r="J21" i="34"/>
  <c r="F23" i="34"/>
  <c r="J23" i="34"/>
  <c r="F25" i="34"/>
  <c r="J25" i="34"/>
  <c r="F27" i="34"/>
  <c r="J27" i="34"/>
  <c r="F33" i="34"/>
  <c r="F32" i="34" s="1"/>
  <c r="J33" i="34"/>
  <c r="J32" i="34" s="1"/>
  <c r="F35" i="34"/>
  <c r="J35" i="34"/>
  <c r="F37" i="34"/>
  <c r="J37" i="34"/>
  <c r="F39" i="34"/>
  <c r="J39" i="34"/>
  <c r="F41" i="34"/>
  <c r="J41" i="34"/>
  <c r="D51" i="34"/>
  <c r="H51" i="34"/>
  <c r="D53" i="34"/>
  <c r="H53" i="34"/>
  <c r="D55" i="34"/>
  <c r="H55" i="34"/>
  <c r="D57" i="34"/>
  <c r="J49" i="35"/>
  <c r="F49" i="35"/>
  <c r="H49" i="35"/>
  <c r="J53" i="35"/>
  <c r="F53" i="35"/>
  <c r="H53" i="35"/>
  <c r="D5" i="36"/>
  <c r="J5" i="36"/>
  <c r="J4" i="36" s="1"/>
  <c r="D9" i="36"/>
  <c r="J9" i="36"/>
  <c r="D13" i="36"/>
  <c r="J13" i="36"/>
  <c r="I49" i="36"/>
  <c r="E49" i="36"/>
  <c r="H49" i="36"/>
  <c r="I53" i="36"/>
  <c r="E53" i="36"/>
  <c r="H53" i="36"/>
  <c r="D19" i="37"/>
  <c r="D21" i="37"/>
  <c r="L4" i="37" s="1"/>
  <c r="D23" i="37"/>
  <c r="D25" i="37"/>
  <c r="D27" i="37"/>
  <c r="D29" i="37"/>
  <c r="F19" i="38"/>
  <c r="F18" i="38" s="1"/>
  <c r="H41" i="38"/>
  <c r="I25" i="39"/>
  <c r="D29" i="39"/>
  <c r="E29" i="39"/>
  <c r="H49" i="39"/>
  <c r="J53" i="39"/>
  <c r="F53" i="39"/>
  <c r="G53" i="39"/>
  <c r="E53" i="39"/>
  <c r="I53" i="39"/>
  <c r="D53" i="39"/>
  <c r="J7" i="40"/>
  <c r="E51" i="34"/>
  <c r="E53" i="34"/>
  <c r="E55" i="34"/>
  <c r="F5" i="36"/>
  <c r="F4" i="36" s="1"/>
  <c r="I7" i="36"/>
  <c r="E7" i="36"/>
  <c r="H7" i="36"/>
  <c r="F9" i="36"/>
  <c r="I11" i="36"/>
  <c r="E11" i="36"/>
  <c r="H11" i="36"/>
  <c r="F13" i="36"/>
  <c r="G19" i="37"/>
  <c r="G18" i="37" s="1"/>
  <c r="G21" i="37"/>
  <c r="G23" i="37"/>
  <c r="G25" i="37"/>
  <c r="G27" i="37"/>
  <c r="J33" i="37"/>
  <c r="J32" i="37" s="1"/>
  <c r="F33" i="37"/>
  <c r="F32" i="37" s="1"/>
  <c r="I33" i="37"/>
  <c r="I32" i="37" s="1"/>
  <c r="E33" i="37"/>
  <c r="E32" i="37" s="1"/>
  <c r="J35" i="37"/>
  <c r="F35" i="37"/>
  <c r="I35" i="37"/>
  <c r="E35" i="37"/>
  <c r="J37" i="37"/>
  <c r="F37" i="37"/>
  <c r="I37" i="37"/>
  <c r="E37" i="37"/>
  <c r="J39" i="37"/>
  <c r="F39" i="37"/>
  <c r="I39" i="37"/>
  <c r="E39" i="37"/>
  <c r="J41" i="37"/>
  <c r="F41" i="37"/>
  <c r="I41" i="37"/>
  <c r="E41" i="37"/>
  <c r="G19" i="38"/>
  <c r="G18" i="38" s="1"/>
  <c r="H53" i="39"/>
  <c r="E57" i="39"/>
  <c r="D57" i="39"/>
  <c r="G21" i="38"/>
  <c r="G23" i="38"/>
  <c r="G25" i="38"/>
  <c r="G27" i="38"/>
  <c r="G33" i="38"/>
  <c r="G32" i="38" s="1"/>
  <c r="G35" i="38"/>
  <c r="G37" i="38"/>
  <c r="G39" i="38"/>
  <c r="J7" i="39"/>
  <c r="F7" i="39"/>
  <c r="H7" i="39"/>
  <c r="J11" i="39"/>
  <c r="F11" i="39"/>
  <c r="H11" i="39"/>
  <c r="H33" i="39"/>
  <c r="H32" i="39" s="1"/>
  <c r="D33" i="39"/>
  <c r="I33" i="39"/>
  <c r="I32" i="39" s="1"/>
  <c r="H37" i="39"/>
  <c r="D37" i="39"/>
  <c r="I37" i="39"/>
  <c r="H41" i="39"/>
  <c r="D41" i="39"/>
  <c r="I41" i="39"/>
  <c r="I9" i="40"/>
  <c r="E9" i="40"/>
  <c r="J9" i="40"/>
  <c r="D9" i="40"/>
  <c r="I11" i="40"/>
  <c r="E11" i="40"/>
  <c r="G11" i="40"/>
  <c r="J11" i="40"/>
  <c r="G5" i="37"/>
  <c r="G4" i="37" s="1"/>
  <c r="G7" i="37"/>
  <c r="G9" i="37"/>
  <c r="G11" i="37"/>
  <c r="G13" i="37"/>
  <c r="G47" i="37"/>
  <c r="G46" i="37" s="1"/>
  <c r="G49" i="37"/>
  <c r="G51" i="37"/>
  <c r="G53" i="37"/>
  <c r="G55" i="37"/>
  <c r="D21" i="38"/>
  <c r="L4" i="38" s="1"/>
  <c r="H21" i="38"/>
  <c r="D23" i="38"/>
  <c r="H23" i="38"/>
  <c r="D25" i="38"/>
  <c r="H25" i="38"/>
  <c r="D27" i="38"/>
  <c r="H27" i="38"/>
  <c r="D29" i="38"/>
  <c r="D33" i="38"/>
  <c r="H33" i="38"/>
  <c r="H32" i="38" s="1"/>
  <c r="D35" i="38"/>
  <c r="C32" i="38" s="1"/>
  <c r="H35" i="38"/>
  <c r="D37" i="38"/>
  <c r="H37" i="38"/>
  <c r="D39" i="38"/>
  <c r="H39" i="38"/>
  <c r="D7" i="39"/>
  <c r="C4" i="39" s="1"/>
  <c r="I7" i="39"/>
  <c r="D11" i="39"/>
  <c r="I11" i="39"/>
  <c r="D15" i="39"/>
  <c r="H19" i="39"/>
  <c r="H18" i="39" s="1"/>
  <c r="D19" i="39"/>
  <c r="I19" i="39"/>
  <c r="I18" i="39" s="1"/>
  <c r="H23" i="39"/>
  <c r="D23" i="39"/>
  <c r="I23" i="39"/>
  <c r="H27" i="39"/>
  <c r="D27" i="39"/>
  <c r="I27" i="39"/>
  <c r="E33" i="39"/>
  <c r="E32" i="39" s="1"/>
  <c r="J33" i="39"/>
  <c r="J32" i="39" s="1"/>
  <c r="E37" i="39"/>
  <c r="J37" i="39"/>
  <c r="E41" i="39"/>
  <c r="J41" i="39"/>
  <c r="J47" i="39"/>
  <c r="J46" i="39" s="1"/>
  <c r="F47" i="39"/>
  <c r="F46" i="39" s="1"/>
  <c r="H47" i="39"/>
  <c r="H46" i="39" s="1"/>
  <c r="J51" i="39"/>
  <c r="F51" i="39"/>
  <c r="H51" i="39"/>
  <c r="J55" i="39"/>
  <c r="F55" i="39"/>
  <c r="H55" i="39"/>
  <c r="F9" i="40"/>
  <c r="D11" i="40"/>
  <c r="I13" i="40"/>
  <c r="E13" i="40"/>
  <c r="J13" i="40"/>
  <c r="D13" i="40"/>
  <c r="J49" i="40"/>
  <c r="F49" i="40"/>
  <c r="I49" i="40"/>
  <c r="E49" i="40"/>
  <c r="D49" i="40"/>
  <c r="L32" i="40" s="1"/>
  <c r="D5" i="37"/>
  <c r="D7" i="37"/>
  <c r="C4" i="37" s="1"/>
  <c r="D9" i="37"/>
  <c r="D11" i="37"/>
  <c r="D13" i="37"/>
  <c r="D47" i="37"/>
  <c r="D49" i="37"/>
  <c r="L32" i="37" s="1"/>
  <c r="D51" i="37"/>
  <c r="D53" i="37"/>
  <c r="D55" i="37"/>
  <c r="E21" i="38"/>
  <c r="E23" i="38"/>
  <c r="E25" i="38"/>
  <c r="E27" i="38"/>
  <c r="E33" i="38"/>
  <c r="E32" i="38" s="1"/>
  <c r="E35" i="38"/>
  <c r="E37" i="38"/>
  <c r="E39" i="38"/>
  <c r="J39" i="38"/>
  <c r="D43" i="38"/>
  <c r="J5" i="39"/>
  <c r="J4" i="39" s="1"/>
  <c r="F5" i="39"/>
  <c r="F4" i="39" s="1"/>
  <c r="H5" i="39"/>
  <c r="H4" i="39" s="1"/>
  <c r="E7" i="39"/>
  <c r="J9" i="39"/>
  <c r="F9" i="39"/>
  <c r="H9" i="39"/>
  <c r="E11" i="39"/>
  <c r="J13" i="39"/>
  <c r="F13" i="39"/>
  <c r="H13" i="39"/>
  <c r="E19" i="39"/>
  <c r="E18" i="39" s="1"/>
  <c r="J19" i="39"/>
  <c r="J18" i="39" s="1"/>
  <c r="E23" i="39"/>
  <c r="J23" i="39"/>
  <c r="E27" i="39"/>
  <c r="J27" i="39"/>
  <c r="F33" i="39"/>
  <c r="F32" i="39" s="1"/>
  <c r="H35" i="39"/>
  <c r="D35" i="39"/>
  <c r="C32" i="39" s="1"/>
  <c r="I35" i="39"/>
  <c r="F37" i="39"/>
  <c r="H39" i="39"/>
  <c r="D39" i="39"/>
  <c r="I39" i="39"/>
  <c r="F41" i="39"/>
  <c r="D47" i="39"/>
  <c r="I47" i="39"/>
  <c r="I46" i="39" s="1"/>
  <c r="D51" i="39"/>
  <c r="I51" i="39"/>
  <c r="D55" i="39"/>
  <c r="I55" i="39"/>
  <c r="I5" i="40"/>
  <c r="I4" i="40" s="1"/>
  <c r="J5" i="40"/>
  <c r="J4" i="40" s="1"/>
  <c r="E5" i="40"/>
  <c r="E4" i="40" s="1"/>
  <c r="H5" i="40"/>
  <c r="H4" i="40" s="1"/>
  <c r="G9" i="40"/>
  <c r="F11" i="40"/>
  <c r="F13" i="40"/>
  <c r="D15" i="40"/>
  <c r="J47" i="40"/>
  <c r="J46" i="40" s="1"/>
  <c r="F47" i="40"/>
  <c r="F46" i="40" s="1"/>
  <c r="I47" i="40"/>
  <c r="I46" i="40" s="1"/>
  <c r="E47" i="40"/>
  <c r="E46" i="40" s="1"/>
  <c r="D47" i="40"/>
  <c r="G49" i="40"/>
  <c r="J51" i="40"/>
  <c r="F51" i="40"/>
  <c r="I51" i="40"/>
  <c r="E51" i="40"/>
  <c r="J53" i="40"/>
  <c r="F53" i="40"/>
  <c r="I53" i="40"/>
  <c r="E53" i="40"/>
  <c r="J55" i="40"/>
  <c r="F55" i="40"/>
  <c r="I55" i="40"/>
  <c r="E55" i="40"/>
  <c r="I5" i="41"/>
  <c r="I4" i="41" s="1"/>
  <c r="E5" i="41"/>
  <c r="E4" i="41" s="1"/>
  <c r="H5" i="41"/>
  <c r="H4" i="41" s="1"/>
  <c r="D5" i="41"/>
  <c r="I7" i="41"/>
  <c r="E7" i="41"/>
  <c r="H7" i="41"/>
  <c r="D7" i="41"/>
  <c r="C4" i="41" s="1"/>
  <c r="I9" i="41"/>
  <c r="E9" i="41"/>
  <c r="H9" i="41"/>
  <c r="D9" i="41"/>
  <c r="I11" i="41"/>
  <c r="E11" i="41"/>
  <c r="H11" i="41"/>
  <c r="D11" i="41"/>
  <c r="I13" i="41"/>
  <c r="E13" i="41"/>
  <c r="H13" i="41"/>
  <c r="D13" i="41"/>
  <c r="E15" i="41"/>
  <c r="D15" i="41"/>
  <c r="D51" i="40"/>
  <c r="D53" i="40"/>
  <c r="D55" i="40"/>
  <c r="D57" i="40"/>
  <c r="F5" i="41"/>
  <c r="F4" i="41" s="1"/>
  <c r="F7" i="41"/>
  <c r="F9" i="41"/>
  <c r="F11" i="41"/>
  <c r="F13" i="41"/>
  <c r="G47" i="41"/>
  <c r="G46" i="41" s="1"/>
  <c r="G49" i="41"/>
  <c r="G51" i="41"/>
  <c r="G53" i="41"/>
  <c r="G55" i="41"/>
  <c r="G19" i="40"/>
  <c r="G18" i="40" s="1"/>
  <c r="F19" i="41"/>
  <c r="F18" i="41" s="1"/>
  <c r="J19" i="41"/>
  <c r="J18" i="41" s="1"/>
  <c r="F21" i="41"/>
  <c r="J21" i="41"/>
  <c r="F23" i="41"/>
  <c r="J23" i="41"/>
  <c r="F25" i="41"/>
  <c r="J25" i="41"/>
  <c r="F27" i="41"/>
  <c r="J27" i="41"/>
  <c r="F33" i="41"/>
  <c r="F32" i="41" s="1"/>
  <c r="J33" i="41"/>
  <c r="J32" i="41" s="1"/>
  <c r="F35" i="41"/>
  <c r="J35" i="41"/>
  <c r="F37" i="41"/>
  <c r="J37" i="41"/>
  <c r="F39" i="41"/>
  <c r="J39" i="41"/>
  <c r="F41" i="41"/>
  <c r="J41" i="41"/>
  <c r="D47" i="41"/>
  <c r="H47" i="41"/>
  <c r="H46" i="41" s="1"/>
  <c r="D49" i="41"/>
  <c r="L32" i="41" s="1"/>
  <c r="H49" i="41"/>
  <c r="D51" i="41"/>
  <c r="H51" i="41"/>
  <c r="D53" i="41"/>
  <c r="H53" i="41"/>
  <c r="D55" i="41"/>
  <c r="H55" i="41"/>
  <c r="D57" i="41"/>
  <c r="D19" i="40"/>
  <c r="E47" i="41"/>
  <c r="E46" i="41" s="1"/>
  <c r="E49" i="41"/>
  <c r="E51" i="41"/>
  <c r="E53" i="41"/>
  <c r="E55" i="41"/>
  <c r="J7" i="32"/>
  <c r="F7" i="32"/>
  <c r="I7" i="32"/>
  <c r="E7" i="32"/>
  <c r="H7" i="32"/>
  <c r="D7" i="32"/>
  <c r="C4" i="32" s="1"/>
  <c r="J47" i="32"/>
  <c r="J46" i="32" s="1"/>
  <c r="F47" i="32"/>
  <c r="F46" i="32" s="1"/>
  <c r="I47" i="32"/>
  <c r="I46" i="32" s="1"/>
  <c r="E47" i="32"/>
  <c r="E46" i="32" s="1"/>
  <c r="H47" i="32"/>
  <c r="H46" i="32" s="1"/>
  <c r="D47" i="32"/>
  <c r="J55" i="32"/>
  <c r="F55" i="32"/>
  <c r="I55" i="32"/>
  <c r="E55" i="32"/>
  <c r="H55" i="32"/>
  <c r="D55" i="32"/>
  <c r="E7" i="27"/>
  <c r="F9" i="27"/>
  <c r="D29" i="27"/>
  <c r="F11" i="28"/>
  <c r="D21" i="28"/>
  <c r="L4" i="28" s="1"/>
  <c r="D23" i="28"/>
  <c r="H27" i="28"/>
  <c r="D39" i="28"/>
  <c r="I41" i="28"/>
  <c r="F49" i="28"/>
  <c r="F5" i="29"/>
  <c r="F4" i="29" s="1"/>
  <c r="F13" i="29"/>
  <c r="D19" i="29"/>
  <c r="I21" i="29"/>
  <c r="H23" i="29"/>
  <c r="D27" i="29"/>
  <c r="H33" i="29"/>
  <c r="H32" i="29" s="1"/>
  <c r="D35" i="29"/>
  <c r="C32" i="29" s="1"/>
  <c r="I35" i="29"/>
  <c r="E37" i="29"/>
  <c r="J37" i="29"/>
  <c r="F39" i="29"/>
  <c r="H41" i="29"/>
  <c r="D43" i="29"/>
  <c r="F47" i="29"/>
  <c r="F46" i="29" s="1"/>
  <c r="I55" i="29"/>
  <c r="J55" i="29"/>
  <c r="F55" i="29"/>
  <c r="J21" i="30"/>
  <c r="F21" i="30"/>
  <c r="I21" i="30"/>
  <c r="E21" i="30"/>
  <c r="H21" i="30"/>
  <c r="D21" i="30"/>
  <c r="L4" i="30" s="1"/>
  <c r="J25" i="30"/>
  <c r="F25" i="30"/>
  <c r="I25" i="30"/>
  <c r="E25" i="30"/>
  <c r="H25" i="30"/>
  <c r="D25" i="30"/>
  <c r="E29" i="30"/>
  <c r="D29" i="30"/>
  <c r="J33" i="30"/>
  <c r="J32" i="30" s="1"/>
  <c r="F33" i="30"/>
  <c r="F32" i="30" s="1"/>
  <c r="I33" i="30"/>
  <c r="I32" i="30" s="1"/>
  <c r="E33" i="30"/>
  <c r="E32" i="30" s="1"/>
  <c r="H33" i="30"/>
  <c r="H32" i="30" s="1"/>
  <c r="D33" i="30"/>
  <c r="J37" i="30"/>
  <c r="F37" i="30"/>
  <c r="I37" i="30"/>
  <c r="E37" i="30"/>
  <c r="H37" i="30"/>
  <c r="D37" i="30"/>
  <c r="J41" i="30"/>
  <c r="F41" i="30"/>
  <c r="I41" i="30"/>
  <c r="E41" i="30"/>
  <c r="H41" i="30"/>
  <c r="D41" i="30"/>
  <c r="G7" i="32"/>
  <c r="G47" i="32"/>
  <c r="G46" i="32" s="1"/>
  <c r="G55" i="32"/>
  <c r="J39" i="28"/>
  <c r="I19" i="29"/>
  <c r="I18" i="29" s="1"/>
  <c r="E15" i="32"/>
  <c r="D15" i="32"/>
  <c r="J51" i="32"/>
  <c r="F51" i="32"/>
  <c r="I51" i="32"/>
  <c r="E51" i="32"/>
  <c r="H51" i="32"/>
  <c r="D51" i="32"/>
  <c r="F7" i="27"/>
  <c r="I49" i="27"/>
  <c r="F9" i="28"/>
  <c r="J11" i="28"/>
  <c r="E21" i="28"/>
  <c r="E23" i="28"/>
  <c r="F33" i="28"/>
  <c r="F32" i="28" s="1"/>
  <c r="F35" i="28"/>
  <c r="E39" i="28"/>
  <c r="D41" i="28"/>
  <c r="J41" i="28"/>
  <c r="J49" i="28"/>
  <c r="J5" i="29"/>
  <c r="J4" i="29" s="1"/>
  <c r="J13" i="29"/>
  <c r="E19" i="29"/>
  <c r="E18" i="29" s="1"/>
  <c r="I23" i="29"/>
  <c r="E27" i="29"/>
  <c r="E35" i="29"/>
  <c r="J35" i="29"/>
  <c r="H39" i="29"/>
  <c r="J47" i="29"/>
  <c r="J46" i="29" s="1"/>
  <c r="J5" i="32"/>
  <c r="J4" i="32" s="1"/>
  <c r="F5" i="32"/>
  <c r="F4" i="32" s="1"/>
  <c r="I5" i="32"/>
  <c r="I4" i="32" s="1"/>
  <c r="E5" i="32"/>
  <c r="E4" i="32" s="1"/>
  <c r="H5" i="32"/>
  <c r="H4" i="32" s="1"/>
  <c r="D5" i="32"/>
  <c r="J9" i="32"/>
  <c r="F9" i="32"/>
  <c r="I9" i="32"/>
  <c r="E9" i="32"/>
  <c r="H9" i="32"/>
  <c r="D9" i="32"/>
  <c r="J13" i="32"/>
  <c r="F13" i="32"/>
  <c r="I13" i="32"/>
  <c r="E13" i="32"/>
  <c r="H13" i="32"/>
  <c r="D13" i="32"/>
  <c r="J49" i="32"/>
  <c r="F49" i="32"/>
  <c r="I49" i="32"/>
  <c r="E49" i="32"/>
  <c r="H49" i="32"/>
  <c r="D49" i="32"/>
  <c r="L32" i="32" s="1"/>
  <c r="J53" i="32"/>
  <c r="F53" i="32"/>
  <c r="I53" i="32"/>
  <c r="E53" i="32"/>
  <c r="H53" i="32"/>
  <c r="D53" i="32"/>
  <c r="E57" i="32"/>
  <c r="D57" i="32"/>
  <c r="I27" i="29"/>
  <c r="H35" i="29"/>
  <c r="J11" i="32"/>
  <c r="F11" i="32"/>
  <c r="I11" i="32"/>
  <c r="E11" i="32"/>
  <c r="H11" i="32"/>
  <c r="D11" i="32"/>
  <c r="J9" i="28"/>
  <c r="H19" i="28"/>
  <c r="H18" i="28" s="1"/>
  <c r="H21" i="28"/>
  <c r="I33" i="28"/>
  <c r="I32" i="28" s="1"/>
  <c r="I39" i="28"/>
  <c r="E41" i="28"/>
  <c r="J47" i="28"/>
  <c r="J46" i="28" s="1"/>
  <c r="J55" i="28"/>
  <c r="F9" i="29"/>
  <c r="J11" i="29"/>
  <c r="H19" i="29"/>
  <c r="H18" i="29" s="1"/>
  <c r="E21" i="29"/>
  <c r="D23" i="29"/>
  <c r="I25" i="29"/>
  <c r="H27" i="29"/>
  <c r="E33" i="29"/>
  <c r="E32" i="29" s="1"/>
  <c r="J33" i="29"/>
  <c r="J32" i="29" s="1"/>
  <c r="F35" i="29"/>
  <c r="H37" i="29"/>
  <c r="D39" i="29"/>
  <c r="I39" i="29"/>
  <c r="E41" i="29"/>
  <c r="J41" i="29"/>
  <c r="J19" i="30"/>
  <c r="J18" i="30" s="1"/>
  <c r="F19" i="30"/>
  <c r="F18" i="30" s="1"/>
  <c r="I19" i="30"/>
  <c r="I18" i="30" s="1"/>
  <c r="E19" i="30"/>
  <c r="E18" i="30" s="1"/>
  <c r="H19" i="30"/>
  <c r="H18" i="30" s="1"/>
  <c r="D19" i="30"/>
  <c r="J23" i="30"/>
  <c r="F23" i="30"/>
  <c r="I23" i="30"/>
  <c r="E23" i="30"/>
  <c r="H23" i="30"/>
  <c r="D23" i="30"/>
  <c r="J27" i="30"/>
  <c r="F27" i="30"/>
  <c r="I27" i="30"/>
  <c r="E27" i="30"/>
  <c r="H27" i="30"/>
  <c r="D27" i="30"/>
  <c r="J35" i="30"/>
  <c r="F35" i="30"/>
  <c r="I35" i="30"/>
  <c r="E35" i="30"/>
  <c r="H35" i="30"/>
  <c r="D35" i="30"/>
  <c r="C32" i="30" s="1"/>
  <c r="J39" i="30"/>
  <c r="F39" i="30"/>
  <c r="I39" i="30"/>
  <c r="E39" i="30"/>
  <c r="H39" i="30"/>
  <c r="D39" i="30"/>
  <c r="E43" i="30"/>
  <c r="D43" i="30"/>
  <c r="G5" i="32"/>
  <c r="G4" i="32" s="1"/>
  <c r="G9" i="32"/>
  <c r="G13" i="32"/>
  <c r="G49" i="32"/>
  <c r="G53" i="32"/>
  <c r="G19" i="31"/>
  <c r="G18" i="31" s="1"/>
  <c r="G21" i="31"/>
  <c r="G23" i="31"/>
  <c r="G25" i="31"/>
  <c r="G27" i="31"/>
  <c r="G33" i="31"/>
  <c r="G32" i="31" s="1"/>
  <c r="G35" i="31"/>
  <c r="G37" i="31"/>
  <c r="G39" i="31"/>
  <c r="G41" i="31"/>
  <c r="E47" i="31"/>
  <c r="E46" i="31" s="1"/>
  <c r="I47" i="31"/>
  <c r="I46" i="31" s="1"/>
  <c r="E49" i="31"/>
  <c r="I49" i="31"/>
  <c r="E51" i="31"/>
  <c r="I51" i="31"/>
  <c r="E53" i="31"/>
  <c r="I53" i="31"/>
  <c r="F53" i="29"/>
  <c r="G5" i="30"/>
  <c r="G4" i="30" s="1"/>
  <c r="G7" i="30"/>
  <c r="F5" i="31"/>
  <c r="F4" i="31" s="1"/>
  <c r="J5" i="31"/>
  <c r="J4" i="31" s="1"/>
  <c r="F7" i="31"/>
  <c r="J7" i="31"/>
  <c r="F9" i="31"/>
  <c r="J9" i="31"/>
  <c r="F11" i="31"/>
  <c r="J11" i="31"/>
  <c r="F13" i="31"/>
  <c r="J13" i="31"/>
  <c r="D19" i="31"/>
  <c r="H19" i="31"/>
  <c r="H18" i="31" s="1"/>
  <c r="D21" i="31"/>
  <c r="L4" i="31" s="1"/>
  <c r="H21" i="31"/>
  <c r="D23" i="31"/>
  <c r="H23" i="31"/>
  <c r="D25" i="31"/>
  <c r="H25" i="31"/>
  <c r="D27" i="31"/>
  <c r="H27" i="31"/>
  <c r="D29" i="31"/>
  <c r="D33" i="31"/>
  <c r="H33" i="31"/>
  <c r="H32" i="31" s="1"/>
  <c r="D35" i="31"/>
  <c r="C32" i="31" s="1"/>
  <c r="D37" i="31"/>
  <c r="D39" i="31"/>
  <c r="D41" i="31"/>
  <c r="F47" i="31"/>
  <c r="F46" i="31" s="1"/>
  <c r="J47" i="31"/>
  <c r="J46" i="31" s="1"/>
  <c r="F49" i="31"/>
  <c r="J49" i="31"/>
  <c r="F51" i="31"/>
  <c r="J51" i="31"/>
  <c r="F53" i="31"/>
  <c r="J53" i="31"/>
  <c r="F51" i="29"/>
  <c r="J53" i="29"/>
  <c r="D5" i="30"/>
  <c r="D7" i="30"/>
  <c r="C4" i="30" s="1"/>
  <c r="E19" i="31"/>
  <c r="E18" i="31" s="1"/>
  <c r="E21" i="31"/>
  <c r="E23" i="31"/>
  <c r="E25" i="31"/>
  <c r="E27" i="31"/>
  <c r="E33" i="31"/>
  <c r="E32" i="31" s="1"/>
  <c r="I25" i="28"/>
  <c r="H37" i="28"/>
  <c r="I19" i="28"/>
  <c r="I18" i="28" s="1"/>
  <c r="D25" i="28"/>
  <c r="H35" i="28"/>
  <c r="D37" i="28"/>
  <c r="I37" i="28"/>
  <c r="F7" i="28"/>
  <c r="I27" i="28"/>
  <c r="F53" i="28"/>
  <c r="G11" i="29"/>
  <c r="G51" i="29"/>
  <c r="G55" i="29"/>
  <c r="I5" i="27"/>
  <c r="I4" i="27" s="1"/>
  <c r="I7" i="27"/>
  <c r="D15" i="27"/>
  <c r="D33" i="27"/>
  <c r="D41" i="27"/>
  <c r="E51" i="27"/>
  <c r="E53" i="27"/>
  <c r="F5" i="28"/>
  <c r="F4" i="28" s="1"/>
  <c r="J7" i="28"/>
  <c r="F13" i="28"/>
  <c r="D19" i="28"/>
  <c r="I21" i="28"/>
  <c r="H23" i="28"/>
  <c r="E25" i="28"/>
  <c r="D27" i="28"/>
  <c r="H33" i="28"/>
  <c r="H32" i="28" s="1"/>
  <c r="D35" i="28"/>
  <c r="C32" i="28" s="1"/>
  <c r="I35" i="28"/>
  <c r="E37" i="28"/>
  <c r="J37" i="28"/>
  <c r="F39" i="28"/>
  <c r="H41" i="28"/>
  <c r="D43" i="28"/>
  <c r="F51" i="28"/>
  <c r="J53" i="28"/>
  <c r="D5" i="29"/>
  <c r="H5" i="29"/>
  <c r="H4" i="29" s="1"/>
  <c r="D7" i="29"/>
  <c r="C4" i="29" s="1"/>
  <c r="H7" i="29"/>
  <c r="D9" i="29"/>
  <c r="H9" i="29"/>
  <c r="D11" i="29"/>
  <c r="H11" i="29"/>
  <c r="D13" i="29"/>
  <c r="H13" i="29"/>
  <c r="D15" i="29"/>
  <c r="F19" i="29"/>
  <c r="F18" i="29" s="1"/>
  <c r="J19" i="29"/>
  <c r="J18" i="29" s="1"/>
  <c r="F21" i="29"/>
  <c r="J21" i="29"/>
  <c r="F23" i="29"/>
  <c r="J23" i="29"/>
  <c r="F25" i="29"/>
  <c r="J25" i="29"/>
  <c r="F27" i="29"/>
  <c r="J27" i="29"/>
  <c r="D47" i="29"/>
  <c r="H47" i="29"/>
  <c r="H46" i="29" s="1"/>
  <c r="D49" i="29"/>
  <c r="L32" i="29" s="1"/>
  <c r="H49" i="29"/>
  <c r="D51" i="29"/>
  <c r="H51" i="29"/>
  <c r="D53" i="29"/>
  <c r="H53" i="29"/>
  <c r="D55" i="29"/>
  <c r="H55" i="29"/>
  <c r="D57" i="29"/>
  <c r="G5" i="29"/>
  <c r="G4" i="29" s="1"/>
  <c r="G7" i="29"/>
  <c r="G9" i="29"/>
  <c r="G13" i="29"/>
  <c r="G47" i="29"/>
  <c r="G46" i="29" s="1"/>
  <c r="G49" i="29"/>
  <c r="G53" i="29"/>
  <c r="H33" i="27"/>
  <c r="H32" i="27" s="1"/>
  <c r="H41" i="27"/>
  <c r="F51" i="27"/>
  <c r="F53" i="27"/>
  <c r="J5" i="28"/>
  <c r="J4" i="28" s="1"/>
  <c r="J13" i="28"/>
  <c r="E19" i="28"/>
  <c r="E18" i="28" s="1"/>
  <c r="I23" i="28"/>
  <c r="H25" i="28"/>
  <c r="E27" i="28"/>
  <c r="E35" i="28"/>
  <c r="J35" i="28"/>
  <c r="F37" i="28"/>
  <c r="H39" i="28"/>
  <c r="J51" i="28"/>
  <c r="E5" i="29"/>
  <c r="E4" i="29" s="1"/>
  <c r="E7" i="29"/>
  <c r="E9" i="29"/>
  <c r="E11" i="29"/>
  <c r="E13" i="29"/>
  <c r="E47" i="29"/>
  <c r="E46" i="29" s="1"/>
  <c r="E49" i="29"/>
  <c r="E51" i="29"/>
  <c r="E53" i="29"/>
  <c r="E55" i="29"/>
  <c r="J47" i="27"/>
  <c r="J46" i="27" s="1"/>
  <c r="J13" i="27"/>
  <c r="E47" i="27"/>
  <c r="E46" i="27" s="1"/>
  <c r="G5" i="28"/>
  <c r="G4" i="28" s="1"/>
  <c r="G9" i="28"/>
  <c r="G49" i="28"/>
  <c r="G53" i="28"/>
  <c r="G55" i="28"/>
  <c r="E5" i="27"/>
  <c r="E4" i="27" s="1"/>
  <c r="J7" i="27"/>
  <c r="I9" i="27"/>
  <c r="F11" i="27"/>
  <c r="E13" i="27"/>
  <c r="D35" i="27"/>
  <c r="C32" i="27" s="1"/>
  <c r="H37" i="27"/>
  <c r="D43" i="27"/>
  <c r="F47" i="27"/>
  <c r="F46" i="27" s="1"/>
  <c r="E49" i="27"/>
  <c r="J51" i="27"/>
  <c r="I53" i="27"/>
  <c r="F55" i="27"/>
  <c r="E57" i="27"/>
  <c r="D5" i="28"/>
  <c r="H5" i="28"/>
  <c r="H4" i="28" s="1"/>
  <c r="D7" i="28"/>
  <c r="C4" i="28" s="1"/>
  <c r="H7" i="28"/>
  <c r="D9" i="28"/>
  <c r="H9" i="28"/>
  <c r="D11" i="28"/>
  <c r="H11" i="28"/>
  <c r="D13" i="28"/>
  <c r="H13" i="28"/>
  <c r="D15" i="28"/>
  <c r="F19" i="28"/>
  <c r="F18" i="28" s="1"/>
  <c r="J19" i="28"/>
  <c r="J18" i="28" s="1"/>
  <c r="F21" i="28"/>
  <c r="J21" i="28"/>
  <c r="F23" i="28"/>
  <c r="J23" i="28"/>
  <c r="F25" i="28"/>
  <c r="J25" i="28"/>
  <c r="F27" i="28"/>
  <c r="J27" i="28"/>
  <c r="D47" i="28"/>
  <c r="H47" i="28"/>
  <c r="H46" i="28" s="1"/>
  <c r="D49" i="28"/>
  <c r="L32" i="28" s="1"/>
  <c r="H49" i="28"/>
  <c r="D51" i="28"/>
  <c r="H51" i="28"/>
  <c r="D53" i="28"/>
  <c r="H53" i="28"/>
  <c r="D55" i="28"/>
  <c r="H55" i="28"/>
  <c r="D57" i="28"/>
  <c r="J11" i="27"/>
  <c r="J55" i="27"/>
  <c r="J5" i="27"/>
  <c r="J4" i="27" s="1"/>
  <c r="E11" i="27"/>
  <c r="D37" i="27"/>
  <c r="J49" i="27"/>
  <c r="E55" i="27"/>
  <c r="G7" i="28"/>
  <c r="G11" i="28"/>
  <c r="G13" i="28"/>
  <c r="G47" i="28"/>
  <c r="G46" i="28" s="1"/>
  <c r="G51" i="28"/>
  <c r="F5" i="27"/>
  <c r="F4" i="27" s="1"/>
  <c r="J9" i="27"/>
  <c r="I11" i="27"/>
  <c r="F13" i="27"/>
  <c r="H35" i="27"/>
  <c r="I47" i="27"/>
  <c r="I46" i="27" s="1"/>
  <c r="F49" i="27"/>
  <c r="J53" i="27"/>
  <c r="I55" i="27"/>
  <c r="E5" i="28"/>
  <c r="E4" i="28" s="1"/>
  <c r="E7" i="28"/>
  <c r="E9" i="28"/>
  <c r="E11" i="28"/>
  <c r="E13" i="28"/>
  <c r="E47" i="28"/>
  <c r="E46" i="28" s="1"/>
  <c r="E49" i="28"/>
  <c r="E51" i="28"/>
  <c r="E53" i="28"/>
  <c r="E55" i="28"/>
  <c r="G21" i="27"/>
  <c r="H19" i="27"/>
  <c r="H18" i="27" s="1"/>
  <c r="H21" i="27"/>
  <c r="H23" i="27"/>
  <c r="H25" i="27"/>
  <c r="H27" i="27"/>
  <c r="G7" i="27"/>
  <c r="G11" i="27"/>
  <c r="G13" i="27"/>
  <c r="E19" i="27"/>
  <c r="E18" i="27" s="1"/>
  <c r="I19" i="27"/>
  <c r="I18" i="27" s="1"/>
  <c r="E21" i="27"/>
  <c r="I21" i="27"/>
  <c r="E23" i="27"/>
  <c r="I23" i="27"/>
  <c r="E25" i="27"/>
  <c r="I25" i="27"/>
  <c r="E27" i="27"/>
  <c r="I27" i="27"/>
  <c r="E33" i="27"/>
  <c r="E32" i="27" s="1"/>
  <c r="I33" i="27"/>
  <c r="I32" i="27" s="1"/>
  <c r="E35" i="27"/>
  <c r="I35" i="27"/>
  <c r="E37" i="27"/>
  <c r="I37" i="27"/>
  <c r="E39" i="27"/>
  <c r="I39" i="27"/>
  <c r="E41" i="27"/>
  <c r="I41" i="27"/>
  <c r="G47" i="27"/>
  <c r="G46" i="27" s="1"/>
  <c r="G49" i="27"/>
  <c r="G51" i="27"/>
  <c r="G53" i="27"/>
  <c r="G55" i="27"/>
  <c r="G23" i="27"/>
  <c r="D19" i="27"/>
  <c r="D21" i="27"/>
  <c r="L4" i="27" s="1"/>
  <c r="D23" i="27"/>
  <c r="D25" i="27"/>
  <c r="D27" i="27"/>
  <c r="G5" i="27"/>
  <c r="G4" i="27" s="1"/>
  <c r="G9" i="27"/>
  <c r="D5" i="27"/>
  <c r="D7" i="27"/>
  <c r="C4" i="27" s="1"/>
  <c r="D9" i="27"/>
  <c r="D11" i="27"/>
  <c r="D13" i="27"/>
  <c r="F19" i="27"/>
  <c r="F18" i="27" s="1"/>
  <c r="J19" i="27"/>
  <c r="J18" i="27" s="1"/>
  <c r="F21" i="27"/>
  <c r="F23" i="27"/>
  <c r="F25" i="27"/>
  <c r="J25" i="27"/>
  <c r="F27" i="27"/>
  <c r="J27" i="27"/>
  <c r="F33" i="27"/>
  <c r="F32" i="27" s="1"/>
  <c r="J33" i="27"/>
  <c r="J32" i="27" s="1"/>
  <c r="F35" i="27"/>
  <c r="J35" i="27"/>
  <c r="F37" i="27"/>
  <c r="J37" i="27"/>
  <c r="F39" i="27"/>
  <c r="J39" i="27"/>
  <c r="F41" i="27"/>
  <c r="J41" i="27"/>
  <c r="D47" i="27"/>
  <c r="D49" i="27"/>
  <c r="L32" i="27" s="1"/>
  <c r="D51" i="27"/>
  <c r="D53" i="27"/>
  <c r="D55" i="27"/>
  <c r="D57" i="1" a="1"/>
  <c r="D55" i="1" a="1"/>
  <c r="D53" i="1" a="1"/>
  <c r="D51" i="1" a="1"/>
  <c r="D49" i="1" a="1"/>
  <c r="D47" i="1" a="1"/>
  <c r="D43" i="1" a="1"/>
  <c r="D41" i="1" a="1"/>
  <c r="D39" i="1" a="1"/>
  <c r="D37" i="1" a="1"/>
  <c r="D35" i="1" a="1"/>
  <c r="D33" i="1" a="1"/>
  <c r="D29" i="1" a="1"/>
  <c r="D27" i="1" a="1"/>
  <c r="D25" i="1" a="1"/>
  <c r="D23" i="1" a="1"/>
  <c r="D21" i="1" a="1"/>
  <c r="D19" i="1" a="1"/>
  <c r="L3" i="1"/>
  <c r="D15" i="1" a="1"/>
  <c r="D13" i="1" a="1"/>
  <c r="D11" i="1" a="1"/>
  <c r="D9" i="1" a="1"/>
  <c r="D7" i="1" a="1"/>
  <c r="D5" i="1" a="1"/>
  <c r="I47" i="1" l="1"/>
  <c r="I46" i="1" s="1"/>
  <c r="G47" i="1"/>
  <c r="G46" i="1" s="1"/>
  <c r="E47" i="1"/>
  <c r="E46" i="1" s="1"/>
  <c r="J47" i="1"/>
  <c r="J46" i="1" s="1"/>
  <c r="H47" i="1"/>
  <c r="H46" i="1" s="1"/>
  <c r="F47" i="1"/>
  <c r="F46" i="1" s="1"/>
  <c r="D47" i="1"/>
  <c r="I51" i="1"/>
  <c r="G51" i="1"/>
  <c r="E51" i="1"/>
  <c r="J51" i="1"/>
  <c r="H51" i="1"/>
  <c r="F51" i="1"/>
  <c r="D51" i="1"/>
  <c r="I55" i="1"/>
  <c r="G55" i="1"/>
  <c r="E55" i="1"/>
  <c r="J55" i="1"/>
  <c r="H55" i="1"/>
  <c r="F55" i="1"/>
  <c r="D55" i="1"/>
  <c r="I49" i="1"/>
  <c r="G49" i="1"/>
  <c r="E49" i="1"/>
  <c r="J49" i="1"/>
  <c r="H49" i="1"/>
  <c r="F49" i="1"/>
  <c r="D49" i="1"/>
  <c r="L32" i="1" s="1"/>
  <c r="I53" i="1"/>
  <c r="G53" i="1"/>
  <c r="E53" i="1"/>
  <c r="J53" i="1"/>
  <c r="H53" i="1"/>
  <c r="F53" i="1"/>
  <c r="D53" i="1"/>
  <c r="E57" i="1"/>
  <c r="D57" i="1"/>
  <c r="I33" i="1"/>
  <c r="I32" i="1" s="1"/>
  <c r="G33" i="1"/>
  <c r="G32" i="1" s="1"/>
  <c r="E33" i="1"/>
  <c r="E32" i="1" s="1"/>
  <c r="J33" i="1"/>
  <c r="J32" i="1" s="1"/>
  <c r="H33" i="1"/>
  <c r="H32" i="1" s="1"/>
  <c r="F33" i="1"/>
  <c r="F32" i="1" s="1"/>
  <c r="D33" i="1"/>
  <c r="I37" i="1"/>
  <c r="G37" i="1"/>
  <c r="E37" i="1"/>
  <c r="J37" i="1"/>
  <c r="H37" i="1"/>
  <c r="F37" i="1"/>
  <c r="D37" i="1"/>
  <c r="I41" i="1"/>
  <c r="G41" i="1"/>
  <c r="E41" i="1"/>
  <c r="J41" i="1"/>
  <c r="H41" i="1"/>
  <c r="F41" i="1"/>
  <c r="D41" i="1"/>
  <c r="I35" i="1"/>
  <c r="G35" i="1"/>
  <c r="E35" i="1"/>
  <c r="J35" i="1"/>
  <c r="H35" i="1"/>
  <c r="F35" i="1"/>
  <c r="D35" i="1"/>
  <c r="C32" i="1" s="1"/>
  <c r="I39" i="1"/>
  <c r="G39" i="1"/>
  <c r="E39" i="1"/>
  <c r="J39" i="1"/>
  <c r="H39" i="1"/>
  <c r="F39" i="1"/>
  <c r="D39" i="1"/>
  <c r="E43" i="1"/>
  <c r="D43" i="1"/>
  <c r="I19" i="1"/>
  <c r="I18" i="1" s="1"/>
  <c r="G19" i="1"/>
  <c r="G18" i="1" s="1"/>
  <c r="E19" i="1"/>
  <c r="E18" i="1" s="1"/>
  <c r="J19" i="1"/>
  <c r="J18" i="1" s="1"/>
  <c r="H19" i="1"/>
  <c r="H18" i="1" s="1"/>
  <c r="F19" i="1"/>
  <c r="F18" i="1" s="1"/>
  <c r="D19" i="1"/>
  <c r="I23" i="1"/>
  <c r="G23" i="1"/>
  <c r="E23" i="1"/>
  <c r="J23" i="1"/>
  <c r="H23" i="1"/>
  <c r="F23" i="1"/>
  <c r="D23" i="1"/>
  <c r="I27" i="1"/>
  <c r="G27" i="1"/>
  <c r="E27" i="1"/>
  <c r="J27" i="1"/>
  <c r="H27" i="1"/>
  <c r="F27" i="1"/>
  <c r="D27" i="1"/>
  <c r="I21" i="1"/>
  <c r="G21" i="1"/>
  <c r="E21" i="1"/>
  <c r="J21" i="1"/>
  <c r="H21" i="1"/>
  <c r="F21" i="1"/>
  <c r="D21" i="1"/>
  <c r="L4" i="1" s="1"/>
  <c r="I25" i="1"/>
  <c r="G25" i="1"/>
  <c r="E25" i="1"/>
  <c r="J25" i="1"/>
  <c r="H25" i="1"/>
  <c r="F25" i="1"/>
  <c r="D25" i="1"/>
  <c r="E29" i="1"/>
  <c r="D29" i="1"/>
  <c r="I5" i="1"/>
  <c r="I4" i="1" s="1"/>
  <c r="G5" i="1"/>
  <c r="G4" i="1" s="1"/>
  <c r="E5" i="1"/>
  <c r="E4" i="1" s="1"/>
  <c r="J5" i="1"/>
  <c r="J4" i="1" s="1"/>
  <c r="H5" i="1"/>
  <c r="H4" i="1" s="1"/>
  <c r="F5" i="1"/>
  <c r="F4" i="1" s="1"/>
  <c r="D5" i="1"/>
  <c r="I9" i="1"/>
  <c r="G9" i="1"/>
  <c r="E9" i="1"/>
  <c r="J9" i="1"/>
  <c r="H9" i="1"/>
  <c r="F9" i="1"/>
  <c r="D9" i="1"/>
  <c r="I13" i="1"/>
  <c r="G13" i="1"/>
  <c r="E13" i="1"/>
  <c r="J13" i="1"/>
  <c r="H13" i="1"/>
  <c r="F13" i="1"/>
  <c r="D13" i="1"/>
  <c r="I7" i="1"/>
  <c r="G7" i="1"/>
  <c r="E7" i="1"/>
  <c r="J7" i="1"/>
  <c r="H7" i="1"/>
  <c r="F7" i="1"/>
  <c r="D7" i="1"/>
  <c r="C4" i="1" s="1"/>
  <c r="I11" i="1"/>
  <c r="G11" i="1"/>
  <c r="E11" i="1"/>
  <c r="J11" i="1"/>
  <c r="H11" i="1"/>
  <c r="F11" i="1"/>
  <c r="D11" i="1"/>
  <c r="E15" i="1"/>
  <c r="D15" i="1"/>
</calcChain>
</file>

<file path=xl/sharedStrings.xml><?xml version="1.0" encoding="utf-8"?>
<sst xmlns="http://schemas.openxmlformats.org/spreadsheetml/2006/main" count="1336" uniqueCount="427">
  <si>
    <t>NOTAS:</t>
  </si>
  <si>
    <t xml:space="preserve">VACIONES DE INVIERNO </t>
  </si>
  <si>
    <t xml:space="preserve">FERIADO </t>
  </si>
  <si>
    <t>FERIADO</t>
  </si>
  <si>
    <t>CALENDARIO DE EVALUACIONES SEGUNDO TRIMESTRE 2022</t>
  </si>
  <si>
    <t>CURSO: 7° A</t>
  </si>
  <si>
    <t>CURSO: 8° A</t>
  </si>
  <si>
    <t>CURSO: 1° A</t>
  </si>
  <si>
    <t>CURSO: 1° B</t>
  </si>
  <si>
    <t>CURSO: 1° C</t>
  </si>
  <si>
    <t>CURSO: 1° D</t>
  </si>
  <si>
    <t>CURSO: 1° E</t>
  </si>
  <si>
    <t>CURSO: 2° A</t>
  </si>
  <si>
    <t>CURSO: 2° B</t>
  </si>
  <si>
    <t>CURSO: 2° C</t>
  </si>
  <si>
    <t>CURSO: 2° D</t>
  </si>
  <si>
    <t>CURSO: 2° E</t>
  </si>
  <si>
    <t>CURSO: 3° A</t>
  </si>
  <si>
    <t>CURSO: 3° B</t>
  </si>
  <si>
    <t>CURSO: 3° C</t>
  </si>
  <si>
    <t>CURSO: 3° D</t>
  </si>
  <si>
    <t>CURSO: 3° E</t>
  </si>
  <si>
    <t>CURSO: 3° F</t>
  </si>
  <si>
    <t>CURSO: 4° A</t>
  </si>
  <si>
    <t>CURSO: 4° B</t>
  </si>
  <si>
    <t>CURSO: 4° C</t>
  </si>
  <si>
    <t>CURSO: 4° D</t>
  </si>
  <si>
    <t>CURSO: 4° E</t>
  </si>
  <si>
    <t>CURSO: 2° F</t>
  </si>
  <si>
    <t>Evaluación Lengua y Literatura</t>
  </si>
  <si>
    <t>Evaluación de Inglés</t>
  </si>
  <si>
    <t>Evaluación de Matemática</t>
  </si>
  <si>
    <t>Evaluación de Historia</t>
  </si>
  <si>
    <t>Historia:guía de lectura</t>
  </si>
  <si>
    <t>Tecnología:Cuadro aplicación de Concepto.</t>
  </si>
  <si>
    <t>Evaluación: Lengua y Literatura; Educ.Física</t>
  </si>
  <si>
    <t xml:space="preserve">Taller Innovación </t>
  </si>
  <si>
    <t>Reforzamiento de Matemática</t>
  </si>
  <si>
    <t>Reforzamiento de Matemática (guía evaluada)</t>
  </si>
  <si>
    <t>Reforzamiento de Lenguaje</t>
  </si>
  <si>
    <t>Lenguaje:Entrega trabajo la"La última hoja"</t>
  </si>
  <si>
    <t>Lenguaje: Ev.Monosílabos</t>
  </si>
  <si>
    <t>Lenguaje: prueba libro</t>
  </si>
  <si>
    <t>Lenguaje:Prueba Género narrativo</t>
  </si>
  <si>
    <t>Inglés:evaluación</t>
  </si>
  <si>
    <t>Inglés: evaluación</t>
  </si>
  <si>
    <t>Matemática: Guía evaluada</t>
  </si>
  <si>
    <t>Matemática:Prueba</t>
  </si>
  <si>
    <t>Matemática:Prueba recuperativa</t>
  </si>
  <si>
    <t>Historia:Guía evaluada</t>
  </si>
  <si>
    <t>Lengua y Literatura :Prueba Libro Historia:Guía eval.</t>
  </si>
  <si>
    <t>Tecnología:informe sobre trabajo en equipo.</t>
  </si>
  <si>
    <t>Educ.Física: Evaluación</t>
  </si>
  <si>
    <t>Tecnología: Trabajo de Investigación :evolución de los objetos.</t>
  </si>
  <si>
    <t>Historia:Guía evaluada;Taller de Innovación</t>
  </si>
  <si>
    <t>Lengua yLit.:Guía género dramático;Taller Innovación</t>
  </si>
  <si>
    <t>Evaluación: Tecnología;Educ.Física</t>
  </si>
  <si>
    <t>Lengua y Literatura:Ev.Comunicación Humana</t>
  </si>
  <si>
    <t>Lengua y Literatura:Evaluación</t>
  </si>
  <si>
    <t>Lengua y Literatura: Ev.Género Narrativo</t>
  </si>
  <si>
    <t>Lengua y Literatura: Ev.C.Lect.Donde vuelan los cóndores</t>
  </si>
  <si>
    <t>Taller Comp.Lectora</t>
  </si>
  <si>
    <t>Taller Comp.Lectora: guía evaluada</t>
  </si>
  <si>
    <t>Evaluación:Inglés; Matemática(Guía)</t>
  </si>
  <si>
    <t>Taller de matemática(Guía)</t>
  </si>
  <si>
    <t>Taller de Matemática:Guía</t>
  </si>
  <si>
    <t>Biología:Prueba</t>
  </si>
  <si>
    <t>Biología:Trabajo Química:Guía evaluada</t>
  </si>
  <si>
    <t>Tecnología:Tríptico servicios correo</t>
  </si>
  <si>
    <t>Tecnología:Informe escrito</t>
  </si>
  <si>
    <t>Matemática:Prueba             Educ.Física: evaluación</t>
  </si>
  <si>
    <t>Taller de Deporte: Evaluación</t>
  </si>
  <si>
    <t>Lengua y Literatura:Guía evaluada</t>
  </si>
  <si>
    <t>Lengua y Literatura:prueba Libro</t>
  </si>
  <si>
    <t>Lengua y Literatura:entrega de trabajo Género Dramático</t>
  </si>
  <si>
    <t>Lengua y Literatura:Guía evaluada Género Dramático</t>
  </si>
  <si>
    <t>Taller com.Lectora:Prueba</t>
  </si>
  <si>
    <t>Taller Comp. Lectora: Prueba</t>
  </si>
  <si>
    <t>Inglés:Evaluación</t>
  </si>
  <si>
    <t>Matemática:Evaluación</t>
  </si>
  <si>
    <t>Matemática: Evaluación</t>
  </si>
  <si>
    <t>Taller del desarrollo del pensamiento</t>
  </si>
  <si>
    <t>Historia:prueba</t>
  </si>
  <si>
    <t>Historia:Guía de trabajo</t>
  </si>
  <si>
    <t>Historia:guía de trabajo 2</t>
  </si>
  <si>
    <t>Matemática:evaluación</t>
  </si>
  <si>
    <t>Taller del desarrollo del pensamiento: Evaluación</t>
  </si>
  <si>
    <t>Taller del desarrollo del pensamiento:evaluación</t>
  </si>
  <si>
    <t>Lengua y Literatura:Prueba</t>
  </si>
  <si>
    <t>Taller de Comprensión lectora:Control de lectura</t>
  </si>
  <si>
    <t>Taller de comp.Lectora: prueba</t>
  </si>
  <si>
    <t>Lengua y Literatura:prueba</t>
  </si>
  <si>
    <t>Taller de comp. Lectora:prueba</t>
  </si>
  <si>
    <t>Lengua y Literatura: prueba</t>
  </si>
  <si>
    <t>Taller de Comp. Lectora:Prueba</t>
  </si>
  <si>
    <t>Lengua y Literatura:Control "El monte de las Ánimas"</t>
  </si>
  <si>
    <t>Taller de Comp. Lectora: Prueba</t>
  </si>
  <si>
    <t>Inglés:Evaluación  Taller de comprensión Lectora :prueba</t>
  </si>
  <si>
    <t>Taller de Comp.Lectora:    prueba</t>
  </si>
  <si>
    <t>Lengua y literatura:Prueba</t>
  </si>
  <si>
    <t>Lengua y Literatura:Control "El Collar"</t>
  </si>
  <si>
    <t xml:space="preserve">Lengua y Literatura:prueba </t>
  </si>
  <si>
    <t>Lengua y Literatura:Prueba Vocabulario</t>
  </si>
  <si>
    <t xml:space="preserve">Prueba Vocabulario.     </t>
  </si>
  <si>
    <t>Entregar trabajo "La noche boca arriba"</t>
  </si>
  <si>
    <t>Lengua y Literatura: Prueba libro</t>
  </si>
  <si>
    <t>Matemática: Evaluación   Entrega trabajo Discurso exp.</t>
  </si>
  <si>
    <t>Lengua y Literatura: Prueba Discurso Expositivo</t>
  </si>
  <si>
    <t>Filosofía:guía evaluada</t>
  </si>
  <si>
    <t>Lengua y Literatura:guía evaluada</t>
  </si>
  <si>
    <t>Filosofía:Guía Evaluada</t>
  </si>
  <si>
    <t>Taller Comp.Lectora: Guía</t>
  </si>
  <si>
    <t>Lengua y Literatura:Guía Evaluada</t>
  </si>
  <si>
    <t>Lengua y Literatura:Lectura Domiciliaria</t>
  </si>
  <si>
    <t>Taller Comp.Lectora: Guía evaluada</t>
  </si>
  <si>
    <t xml:space="preserve">Filosofía:Guía Evaluada </t>
  </si>
  <si>
    <t>Lengua y Literatura:Evalua ción</t>
  </si>
  <si>
    <t>Lengua y Literatura:Evalua ción de contenidos</t>
  </si>
  <si>
    <t>Taller de comprensión lectora :evaluación</t>
  </si>
  <si>
    <t>Lengua y Literatura:Eval.Género Narrativo</t>
  </si>
  <si>
    <t>Taller de comprensión lectora:Evaluación</t>
  </si>
  <si>
    <t>Taller de comprensión lectora:Evalua  ción</t>
  </si>
  <si>
    <t>Lengua y Literatura:Prueba Género narrativo</t>
  </si>
  <si>
    <t>Lengua y Lit. :prueba género narrativo</t>
  </si>
  <si>
    <t>Lengua y Literatura:Como agua para chocolate.</t>
  </si>
  <si>
    <t>Taller de Com. Lectora:Evalua ción</t>
  </si>
  <si>
    <t>Lengua y Literatura:Control de lectura</t>
  </si>
  <si>
    <t>Lengua y Literatura:Prueba Discurso Expositivo</t>
  </si>
  <si>
    <t>Filosofía:Evaluación</t>
  </si>
  <si>
    <t>Etica:Evaluación</t>
  </si>
  <si>
    <t>Matemática:guía evaluada</t>
  </si>
  <si>
    <t>Matemática:Guía evaluada</t>
  </si>
  <si>
    <t>Matemática:Eva luación</t>
  </si>
  <si>
    <t>Reforz. de Lenguaje: trabajo  Reforz.Matemáti ca:evaluación</t>
  </si>
  <si>
    <t>Matemática:PruebaEcuaciones de segundo grado</t>
  </si>
  <si>
    <t>Historia:Prueba</t>
  </si>
  <si>
    <t>Lengua y Literatura:prueba  Historia:Prueba</t>
  </si>
  <si>
    <t>Leng. y lit.:Prueba Vocabulario  Historia:Guía de trabajo</t>
  </si>
  <si>
    <t>Matemática: Evaluación     Historia:prueba</t>
  </si>
  <si>
    <t>Lengua y Literatura:trabajo Género Dramático  Historia:Prueba</t>
  </si>
  <si>
    <t>Historia:Evalua  ción</t>
  </si>
  <si>
    <t>Historia:Guía de lectura</t>
  </si>
  <si>
    <t>Lengua y Lit.:Evaluación    Historia:Evaluación</t>
  </si>
  <si>
    <t>Historia:Revisión de cuadernos</t>
  </si>
  <si>
    <t>Taller Comp.Lectora:Evaluación   Historia:Guía evaluada</t>
  </si>
  <si>
    <t>Historia:Guía Evaluada</t>
  </si>
  <si>
    <t>Lengua y Literatura:Prueba  Inglés:Evluación</t>
  </si>
  <si>
    <t>Matemática: Evaluación     Inglés:Evaluación</t>
  </si>
  <si>
    <t>Lengua y Literatura:prueba Libro    Inglés:Evaluación</t>
  </si>
  <si>
    <t>Taller de comp. Lectora:prueba   Inglés:Guía</t>
  </si>
  <si>
    <t>Inglés:Prueba</t>
  </si>
  <si>
    <t>Historia:Trabajo constitución    Inglés:Presenta ción Oral</t>
  </si>
  <si>
    <t>Inglés:Presenta ción oral</t>
  </si>
  <si>
    <t>Inglés:Power Point Trabajo en parejas</t>
  </si>
  <si>
    <t>Inglés:presenta ción oral</t>
  </si>
  <si>
    <t>Inglés:Infografía</t>
  </si>
  <si>
    <t>Taller Com.Lectora:Prueba                 Inglés: Quiz</t>
  </si>
  <si>
    <t>Inglés:Evaluación Oral</t>
  </si>
  <si>
    <t>Inglés:Evaluación oral</t>
  </si>
  <si>
    <t>Inglés:Worksheet</t>
  </si>
  <si>
    <t>Inglés:Test</t>
  </si>
  <si>
    <t>Historia:Guía Evaluada    Inglés:Quitz</t>
  </si>
  <si>
    <t>Matemática:Eva luación    Inglés:Quiz</t>
  </si>
  <si>
    <t>Historia:Revisión de cuadernos   Inglés:Evaluación Oral</t>
  </si>
  <si>
    <t>Lengua y Lit.:Eval.Género Narrativo  Tecnología:Tríptico</t>
  </si>
  <si>
    <t>Tecnología:Tríptico</t>
  </si>
  <si>
    <t>Tecnología:tríptico</t>
  </si>
  <si>
    <t>Tecnología:cuadro necesidades</t>
  </si>
  <si>
    <t>Tecnología:Entrega de cuadro necesidad energías</t>
  </si>
  <si>
    <t>Tecnología:Entre ga de cuestionario,energías</t>
  </si>
  <si>
    <t>Tecnología:Cues tionario,energías</t>
  </si>
  <si>
    <t>Tecnología:Informe escrito.</t>
  </si>
  <si>
    <t>Tecnología:Cues tionario ,energías.</t>
  </si>
  <si>
    <t>Tecnolog.:Tríptico   Química:Guía de trabajo</t>
  </si>
  <si>
    <t>Química:Evaluación</t>
  </si>
  <si>
    <t>Tecnología:Entrega de trabajo  Química:Evalua ción</t>
  </si>
  <si>
    <t>Matemática:Guía evaluada   Química:Evalua ción</t>
  </si>
  <si>
    <t>Química:Evalua ción</t>
  </si>
  <si>
    <t>Tecnología: cuest.,energías   Química:evalua ción</t>
  </si>
  <si>
    <t>Matemática:Prue ba    Biología:prueba</t>
  </si>
  <si>
    <t>Lengua y Literatura:Lectura Domiciliaria  Biología:trabajo</t>
  </si>
  <si>
    <t>Matemática:Prue  ba                Biología: Trabajo</t>
  </si>
  <si>
    <t>Lengua y Literatura:Ev.El jardín secreto</t>
  </si>
  <si>
    <t>Tecnología:Evaluación</t>
  </si>
  <si>
    <t>TICS Mundo Digital:Evaluación</t>
  </si>
  <si>
    <t>TICS Mundo Digital:Evalua ción</t>
  </si>
  <si>
    <t>Historia:Guía de trabajo            TICS Mundo Digital:Evaluación</t>
  </si>
  <si>
    <t>Tecnología:Eva luación</t>
  </si>
  <si>
    <t>Química:Guía de trabajos         Biología: trabajo   TICS.:evaluación</t>
  </si>
  <si>
    <t>Biología:trabajo      TICS Mundo Digital:Evaluación</t>
  </si>
  <si>
    <t>Historia:Guía de lectura     Inglés:Test    Tecnología:Evaluación</t>
  </si>
  <si>
    <t>Religión:Trabajo</t>
  </si>
  <si>
    <t>Religión:Evalua ción</t>
  </si>
  <si>
    <t>Religión :Trabajo</t>
  </si>
  <si>
    <t>Lengua y Lit.:Evaluación   Religión:Trabajo</t>
  </si>
  <si>
    <t>Inglés:Test     Religión:Evaluación</t>
  </si>
  <si>
    <t>Religión: Evaluación</t>
  </si>
  <si>
    <t>Ciencias para la ciudadanía:Entrega Tríptico</t>
  </si>
  <si>
    <t>Filosofía:Evalua ción   Cs. para la ciudadanía: Entrega Tríptico</t>
  </si>
  <si>
    <t>Cs.para la Ciudadanía:Tríptico</t>
  </si>
  <si>
    <t>Ciencias para la Ciudadanía:entrega reportaje</t>
  </si>
  <si>
    <t>Cs.para la ciudadanía:Entrega de Trabajo</t>
  </si>
  <si>
    <t>Cs.para la Ciudadanía:Entrega de trabajo</t>
  </si>
  <si>
    <t>Historia:Prueba   Cs.para la Ciudadanía:Entrega Tríptico</t>
  </si>
  <si>
    <t>Cs.para la Ciudadania:Presentación PPT.</t>
  </si>
  <si>
    <t>Filosofía:Evaluación   Cs.para la Ciudadanía:Entrega de trabajo</t>
  </si>
  <si>
    <t>Cs.para la Ciudadanía:Entrega Trabajo</t>
  </si>
  <si>
    <t>Cs.para la Ciudadanía:Pre sentación en PPT.</t>
  </si>
  <si>
    <t>Leng.y lit.:Prueba Vocabulario  Cs.para la Ciud.:Presentación PPT</t>
  </si>
  <si>
    <t>Cs.para la Ciudadanía:Pre sentación PPT</t>
  </si>
  <si>
    <t>Filosofía:Guía Evaluada    Cs.para la Ciudadanía:Presentación PPT</t>
  </si>
  <si>
    <t>Cs. Para la Ciudadanía:Pre sentación reportaje.</t>
  </si>
  <si>
    <t>Cs.para la Ciudadanía:Presentación PPT.</t>
  </si>
  <si>
    <r>
      <rPr>
        <b/>
        <i/>
        <sz val="10"/>
        <color rgb="FF0D0D0D"/>
        <rFont val="Century Gothic"/>
        <family val="2"/>
      </rPr>
      <t>Cs.para la Ciudadanía:Pre sen</t>
    </r>
    <r>
      <rPr>
        <b/>
        <sz val="10"/>
        <color rgb="FF0D0D0D"/>
        <rFont val="Century Gothic"/>
        <family val="2"/>
      </rPr>
      <t>tación reportaje.</t>
    </r>
  </si>
  <si>
    <t>Cs.para la Ciudadanía:Pre sentación PPT.</t>
  </si>
  <si>
    <t>Cs.para la Ciudadanía:Pre sentación de reportaje.</t>
  </si>
  <si>
    <t>Leng. y Lit.: Prueba libro     Historia:Evalua  ción Cs.para la Ciud.Ev.Als Pend.</t>
  </si>
  <si>
    <t>Filosofía:Evaluación  Historia:Evaluación  Cienciaspara la Ciud.:Eval.als pend.</t>
  </si>
  <si>
    <t>Historia:Guía de trabajo      Cs.para la Ciudadanía:ev.als.pendientes.</t>
  </si>
  <si>
    <t>Cs.para la Ciudadanía:Eval. Als.Pendientes</t>
  </si>
  <si>
    <t>Filosofía:Eval.   Historia:Evalua  ción            Cs.para la Ciud.:eval.als.Pend.</t>
  </si>
  <si>
    <t>Etica:Evaluación  Cs.para la Ciudadanía:Eval.Als Pendientes.</t>
  </si>
  <si>
    <t>Filosofía:Evalua ción             Cs.para la Ciudadanía:Eval.Als Pendientes</t>
  </si>
  <si>
    <t>Historia:Evalua  ción                 Cs.para la Ciudadanía:Ev.als.pendientes</t>
  </si>
  <si>
    <t>Historia:Evalua  ción            Cs.para la Ciudadanía:Ev.Als.pendientes</t>
  </si>
  <si>
    <t>Educ.Física:Eva luación</t>
  </si>
  <si>
    <t>TICS:Evaluación    Educ.Física: Evaluación</t>
  </si>
  <si>
    <t>Educación Física:Evaluación</t>
  </si>
  <si>
    <t>Leng.yLit.:Ev.libro. Educ.Física:eval.     Matemática:Guía evaluada</t>
  </si>
  <si>
    <t>Inglés:Evaluación  Tecnología:Entrega de trabajo</t>
  </si>
  <si>
    <t>Taller de Comp. Lectora:Prueba Educación Física:Evaluación</t>
  </si>
  <si>
    <t>Matemática:Prueba           Educación Física:Evaluación</t>
  </si>
  <si>
    <t>Taller de comp. Lectora:prueba  Educación Física:Evaluación</t>
  </si>
  <si>
    <t xml:space="preserve">Lengua y Lit.:Guía eval.      Educación Física:Evaluación        </t>
  </si>
  <si>
    <t>TICS:Evaluación  Educación Física:Evaluación</t>
  </si>
  <si>
    <t>Leng. y lit.:Prueba Vocabulario        T.deDeporte:Eva luación</t>
  </si>
  <si>
    <t>Inglés:Quiz      Leng. y Lit.: Ev.Género lírico Educ.Física:Eval.</t>
  </si>
  <si>
    <t>Tecnología :Cuadro servicios   Taller de Deporte:Evaluación</t>
  </si>
  <si>
    <t>Historia:Análisis película.   Educación Física:Evaluación</t>
  </si>
  <si>
    <t>Taller de Deporte :Evaluación</t>
  </si>
  <si>
    <t>Taller des.del Pens.: Evaluación   Taller de De porte:Evaluación</t>
  </si>
  <si>
    <t>Matemática :Evaluación          T. de Deporte: Evaluación</t>
  </si>
  <si>
    <t>Aplicación de Cuidados Básicos:eval.</t>
  </si>
  <si>
    <t>Filosofía: Evaluación   Sistema de registro:Evaluación</t>
  </si>
  <si>
    <t>Cs.para la Ciudadanía: Presentación PPT</t>
  </si>
  <si>
    <t>Atención en servicio de Urgencia:evalua ción</t>
  </si>
  <si>
    <t>Técnicas Básicas de enfermería: Evaluación</t>
  </si>
  <si>
    <t>Atención Servicios de Urgencia: Evaluación</t>
  </si>
  <si>
    <t>Tecnicas Básicas de Enfermería:Evaluación</t>
  </si>
  <si>
    <t>Aplicación de cuidados básicos :Evaluación</t>
  </si>
  <si>
    <t>Anatomía:Evaluación</t>
  </si>
  <si>
    <t>Atención en servicios de urgencia:evaluación</t>
  </si>
  <si>
    <t>PrevenciónIAAS y Técnicas Básicas de Enfermería:Eval.</t>
  </si>
  <si>
    <t>Preparación Entorno Clínico: Evaluación</t>
  </si>
  <si>
    <t>Inglés:Evaluación Innovación en la Pastelería:Prueba</t>
  </si>
  <si>
    <t>Elaboración de alimentos: evaluación</t>
  </si>
  <si>
    <t>Historia:Guía Inglés:Evaluación Innovación en la Pastelería:Disertació</t>
  </si>
  <si>
    <t>Presentación,Diseño y Montaje: Disertación</t>
  </si>
  <si>
    <t>Innovación en la Pastelería y repostería:prueba</t>
  </si>
  <si>
    <t>Presen tación Diseño y Montaje: Prueba</t>
  </si>
  <si>
    <t>Leng. y Lit.: prueba  Cálculo remuneraciones: Evaluación</t>
  </si>
  <si>
    <t>Entrega de informe de Investigación(Claudio Huichacura)</t>
  </si>
  <si>
    <t>Control Gestión Comercial y Tributaria:Evaluación</t>
  </si>
  <si>
    <t>Matemát,:Prueba   Gestión Comercial y tribut.:Evaluación</t>
  </si>
  <si>
    <t>Lengua y Literatura:Prueba   Cálculo de remun.:Pres. oral</t>
  </si>
  <si>
    <t>Simulación atención a clientes</t>
  </si>
  <si>
    <t>Religión: Evaluación    Aplic. Informát.:Prueba</t>
  </si>
  <si>
    <t>Aplicaciones Informáticas:Prueba</t>
  </si>
  <si>
    <t>Atención a clientes:revisión de cuadernos</t>
  </si>
  <si>
    <t>Gestión Comercial y Tributaria:Prueba</t>
  </si>
  <si>
    <t>Simulación Cálculo de remuneraciones</t>
  </si>
  <si>
    <t>Legislación Laboral: Evaluación</t>
  </si>
  <si>
    <t>Utilización Inf.Contable:Evaluación</t>
  </si>
  <si>
    <t>Legislación Laboral: Evaluación 2</t>
  </si>
  <si>
    <t>Utilización Inf. Contable:Evaluación 2</t>
  </si>
  <si>
    <t>Matemática:Interrogación   Organización de Oficina: Prueba</t>
  </si>
  <si>
    <t>Leng.y Lit.:Control lectura Util. Inf.Contable:Eval.O.deOfic.:prueba</t>
  </si>
  <si>
    <t>Emprendimiento:Prueba</t>
  </si>
  <si>
    <t>Dotación de Personal:Prueba</t>
  </si>
  <si>
    <t>Inglés:Presenta ción oral   Atención de clientes:Prueba</t>
  </si>
  <si>
    <t>Leng.y Lit.:Evalua ción  Cs.para la Ciud.:Eval.  Alim.de los Parv.</t>
  </si>
  <si>
    <t>Expresión musical para párvulos:Evaluación</t>
  </si>
  <si>
    <t>Salud en Párvulos: Evaluación</t>
  </si>
  <si>
    <t>Higiene y seguridad de los Párvulos: Evaluación</t>
  </si>
  <si>
    <t>Cs.para la ciudad:Trabajo Higiene y seg. De los párvulos:eval.</t>
  </si>
  <si>
    <t>Emprendimiento:Evaluación</t>
  </si>
  <si>
    <t>Elab.de alimentos:Prueba   Recepción:Evaluación</t>
  </si>
  <si>
    <t>Higiene: Evaluación</t>
  </si>
  <si>
    <t>Planificación: Evaluación</t>
  </si>
  <si>
    <t>Recepción: Evaluación 2</t>
  </si>
  <si>
    <t>Filosofía:guía evaluada   Emprendimiento;Evaluación 2</t>
  </si>
  <si>
    <t>Higiene: Evaluación 3</t>
  </si>
  <si>
    <t>Repostería: Evaluación 2</t>
  </si>
  <si>
    <t>Emprendimiento: Evaluación 3</t>
  </si>
  <si>
    <t>Planificación: Evaluación 2</t>
  </si>
  <si>
    <t>Higiene: Evaluación 5</t>
  </si>
  <si>
    <t>Planificación: Evaluación 3</t>
  </si>
  <si>
    <t>Emprendimiento:Evaluación 4</t>
  </si>
  <si>
    <t>Higiene: Evaluación 6</t>
  </si>
  <si>
    <t>Elaboración de alimento: Prueba  Recepción:Evaluación 4</t>
  </si>
  <si>
    <t>Repostería: Evaluación4</t>
  </si>
  <si>
    <t>Promoción de salud:Evaluación</t>
  </si>
  <si>
    <t>Higiene y Bioseguridad: Evaluación</t>
  </si>
  <si>
    <t>Cs.para la Ciudadanía:Eval.Als.pendientes  Prom. De la salud:Evaluación</t>
  </si>
  <si>
    <t>Promoción de la salud: Evaluación</t>
  </si>
  <si>
    <t>Etica:Evaluación   Actividad Educ.para párvulos:Trabajo</t>
  </si>
  <si>
    <t>Actividad educativa para párvulos: Trabajo</t>
  </si>
  <si>
    <t xml:space="preserve">Matemática:Tra bajo Evaluado </t>
  </si>
  <si>
    <t>Matemática:    Trabajo        Material Didáctico:Trabajo</t>
  </si>
  <si>
    <t>Matemática:Tra bajo Evaluado    Material Didáctico:Trabajo</t>
  </si>
  <si>
    <t>Alimentación de los Párvulos:Trabajo Práctico</t>
  </si>
  <si>
    <t>Material Didáctico y ambientación : Prueba</t>
  </si>
  <si>
    <t>Historia:Guía de lectura          Material Didáctico:Prueba</t>
  </si>
  <si>
    <t>Educación Física:Evaluación   Aliment. de los Párvulos: Prueba</t>
  </si>
  <si>
    <t>Filosofía:Eval.   Ciencias para la Ciudadanía:PPT Presentación</t>
  </si>
  <si>
    <t>Historia:Trabajo Constitución    Atención a clientes: Prueba</t>
  </si>
  <si>
    <t>Historia:Prueba   Matemática:Prueba 1</t>
  </si>
  <si>
    <t>Matemática:Prueba 1</t>
  </si>
  <si>
    <t>TICS:Evaluación     Matemática:Prueba 1</t>
  </si>
  <si>
    <t>Presentación, Diseño y Montaje:Prueba   Matemát.:Prueba 1</t>
  </si>
  <si>
    <t>Historia:Evaluación  Taller Matemática:Prueba 1</t>
  </si>
  <si>
    <t>Lengua y Lit.:Prueba Discurso Expositivo   Taller Matemática:Prueba 1</t>
  </si>
  <si>
    <t>Química:Guía de trabajos   Biología:Trabajo  Taller Mat. P 1</t>
  </si>
  <si>
    <t>Taller Matemática P 1</t>
  </si>
  <si>
    <t>Geometría P 2</t>
  </si>
  <si>
    <t>Tecnología:Eva luación          Taller Matemática:P 1</t>
  </si>
  <si>
    <t>Inglés:Evaluación Oral               Taller Matemática:P 1</t>
  </si>
  <si>
    <t>Química:Eval.  Religión:Eval.  Taller Matemática:P1</t>
  </si>
  <si>
    <t>Matemática:P 3</t>
  </si>
  <si>
    <t>Matemática:P 2</t>
  </si>
  <si>
    <t>Taller Matemática:P 2</t>
  </si>
  <si>
    <t>Matemática: P 2</t>
  </si>
  <si>
    <t>Lengua y literatura:Prueba   Historia:Rev.cuad. Taller Mat.:P 2</t>
  </si>
  <si>
    <t>Matemática: Evaluación     Taller Matemática:P2</t>
  </si>
  <si>
    <t>Geometría P 4</t>
  </si>
  <si>
    <t>Historia:Guía Evaluada   Geometría:P 4</t>
  </si>
  <si>
    <t>Ciencias Naturales:Trabajo Evaluado</t>
  </si>
  <si>
    <t>Reforzamiento de Lenguaje: trabajo                Cs.Naturales:Trabajo evaluado</t>
  </si>
  <si>
    <t>Matemática: Evaluación                  Cs.Naturales:trabajo evaluado</t>
  </si>
  <si>
    <t xml:space="preserve">Cs.Naturales;Prueba </t>
  </si>
  <si>
    <t>Inglés:Evaluación Cs.Naturales: Prueba</t>
  </si>
  <si>
    <t>Cs.Naturales:Prueba recuperativa</t>
  </si>
  <si>
    <t>Matemática Reforzamiento   Cs.Naturales:Prueba recuperativa</t>
  </si>
  <si>
    <t>Matemática:Interrogación Escrita sobre funciones</t>
  </si>
  <si>
    <t>Educ.Física: Evaluación Fund. en partido de voleibol</t>
  </si>
  <si>
    <t>Higiene: Evaluación 4   Educ,Física: Eval.Fund.en voleibol</t>
  </si>
  <si>
    <t>Medición y Control: Eval.        Educ.Física:Coreografía de baile</t>
  </si>
  <si>
    <t>Planificación: Evaluación 4        Educ.Física:Coreografía de baile.</t>
  </si>
  <si>
    <t>Inglés:Evaluación Oral                       Educ.Física:Coreografía de baile.</t>
  </si>
  <si>
    <t>Lenguaje:Evaluación Género Lírico</t>
  </si>
  <si>
    <t>Taller Mat. :Prueba2  Lenguaje:Eval.Com.Lectora</t>
  </si>
  <si>
    <t>Evaluación:serv. De comedores y bares</t>
  </si>
  <si>
    <t>Evaluación :Bebidas Alchólicas</t>
  </si>
  <si>
    <t>Evaluación:Panadería</t>
  </si>
  <si>
    <t>Evaluación:pastelería</t>
  </si>
  <si>
    <t>Matemática:Prueba parcial sobre Funciones            Evaluación:Panadería</t>
  </si>
  <si>
    <t>Religión: Evaluación            Evaluación:Bebidas</t>
  </si>
  <si>
    <t>Matemática:Prueba parcial sobre Funciones II        Evaluación:Panadería</t>
  </si>
  <si>
    <t>Evaluación :Pastelería</t>
  </si>
  <si>
    <t>Evaluación :pastelería</t>
  </si>
  <si>
    <t>Física:Trabajo evaluado</t>
  </si>
  <si>
    <t>Química:Evalua ción                     Física:Trabajo evaluado</t>
  </si>
  <si>
    <t>Inglés:Evaluación Física:trabajo evaluado</t>
  </si>
  <si>
    <t>Física:trabajo evaluado</t>
  </si>
  <si>
    <t>Biología:trabajo      Física: Trabajo evaluado</t>
  </si>
  <si>
    <t>Química:Guía de trabajos                    Física:trabajo evaluado</t>
  </si>
  <si>
    <t>Taller de Deporte: Evaluación           Física:Prueba</t>
  </si>
  <si>
    <t>Física:prueba</t>
  </si>
  <si>
    <t>Matemática :P 3    Física: prueba</t>
  </si>
  <si>
    <t>Física :prueba</t>
  </si>
  <si>
    <t>TICS:Evaluación   Taller Matemática:P 2    Física: Prueba</t>
  </si>
  <si>
    <t xml:space="preserve">  Taller de Deporte:Eval.</t>
  </si>
  <si>
    <t>Recreación y bienestra de los párvulos:evaluación</t>
  </si>
  <si>
    <t>Salud en Párvulos: Evaluación          Recración y bienestar de los párvulos:evaluac.</t>
  </si>
  <si>
    <t>Act.Educ.para Párvulos:Prueba   Expresión Literaria:Eval.</t>
  </si>
  <si>
    <t>Lengua y Literatura: Prueba libro        Recreac.y bienestar:evaluc.</t>
  </si>
  <si>
    <t>Recreación y bienestar de los párvulos: Evaluación</t>
  </si>
  <si>
    <t>Act.Educ.para Párvulos:Prueba    Expresión Literaria:Eval.</t>
  </si>
  <si>
    <t>Filosofía:Evaluación   Relación con la familia:Evaluación</t>
  </si>
  <si>
    <t>Historia:Guía de trabajo                        Emprendimiento:Evaluacuión</t>
  </si>
  <si>
    <t>Etica:Evaluación  Emprendimiento:Evaluación</t>
  </si>
  <si>
    <t>Cs.para la Ciudadanía: Ev.Als .Pendientes Expresión Literaria:Eval.</t>
  </si>
  <si>
    <t>Recreación y bienestar:Evaluación</t>
  </si>
  <si>
    <t>Salud en Párvulos: Evaluación           Recreación y bienestar:Eval.</t>
  </si>
  <si>
    <t>Filosofía:Guía Evaluada               Expresión Literaria:Evaluación</t>
  </si>
  <si>
    <t>Inglés:Evaluación Oral                       Emprendimiento:Evaluación</t>
  </si>
  <si>
    <t>Relación con la Familia:Evaluación</t>
  </si>
  <si>
    <t>Expresión literaria:Evaluación</t>
  </si>
  <si>
    <t>Lengua y literatura:Prueba   Recreación y bienestar:eval.</t>
  </si>
  <si>
    <t>Expresión literaria:evaluación</t>
  </si>
  <si>
    <t>Música:coreografía de la cueca</t>
  </si>
  <si>
    <t>Historia:Guía evaluada           Música:coreografía de la cueca</t>
  </si>
  <si>
    <t>Historia:Prueba    Música:coreografía de la cueca</t>
  </si>
  <si>
    <t>Matemática: Prueba                   Música:Guía Observación Filme.</t>
  </si>
  <si>
    <t>Matemática:Prueba                         Música:Coreografía de la cueca</t>
  </si>
  <si>
    <t>Inglés:Prueba      Música:Guía Observación Filme.</t>
  </si>
  <si>
    <t>TICS Mundo Digital:Evaluación  Música;guía observación filme.</t>
  </si>
  <si>
    <t>Mat.:Evaluación   Inglés:Worksheet   Música:guía observ.filme.</t>
  </si>
  <si>
    <t xml:space="preserve">Evaluación de: Matemática,  Refor.de Lenguaje Música:Guía </t>
  </si>
  <si>
    <t>Música:Guía de aprendizajeN 1</t>
  </si>
  <si>
    <t>Música:ejecución instrumental repertorio N 2</t>
  </si>
  <si>
    <t>Música:Ejecución instrumental repertorio N2</t>
  </si>
  <si>
    <t>TICS Mundo Digital:Eval.          Música:ejec. instr. repertorioN 2</t>
  </si>
  <si>
    <t>Música:guía de aprendizaje N 2</t>
  </si>
  <si>
    <t xml:space="preserve">Historia:Guía evaluada            Música: Ejecución Instrumental </t>
  </si>
  <si>
    <t>Música:Evaluaciión</t>
  </si>
  <si>
    <t>Taller de Comp. Lectora:Prueba     Música:Evaluación</t>
  </si>
  <si>
    <t>Taller de Comp. Lectora:Prueba    Música:Evaluación</t>
  </si>
  <si>
    <t>Música:Evaluación</t>
  </si>
  <si>
    <t>TallerComp.Lec.    prueba   Historia:Guía ev.               Música:Eval.</t>
  </si>
  <si>
    <t>Taller de Comp.Lectora:    prueba                  Música:Evaluación</t>
  </si>
  <si>
    <t>Música:Evaliación</t>
  </si>
  <si>
    <t>Educ. Financiera:Prueba</t>
  </si>
  <si>
    <t>Desarrollo y bienestar: prueba</t>
  </si>
  <si>
    <t>Procesos Administrativos:prueba</t>
  </si>
  <si>
    <t>Inglés: Prueba   GTributaria:Eva.  At.clientes:Prueba</t>
  </si>
  <si>
    <t>Filosofía:Eval.                      Procesos administrativos: prueba</t>
  </si>
  <si>
    <t>Historia:Guía de trabajo                Religión :Disertación</t>
  </si>
  <si>
    <t>Religión :Disertación</t>
  </si>
  <si>
    <t>Educación Física:Evaluación   Religión:Disertación</t>
  </si>
  <si>
    <t>Biología:Prueba   religión:Disertación</t>
  </si>
  <si>
    <t>Química:Evaluación                      Religión:Disertación</t>
  </si>
  <si>
    <t>Religión:Evaluación</t>
  </si>
  <si>
    <t>Tecnología:Evaluación                        Religión:Evaluación</t>
  </si>
  <si>
    <t>Historia:revisión de cuadernos      Religión:Evaluación</t>
  </si>
  <si>
    <t>Redacción Com:Evaluación</t>
  </si>
  <si>
    <t>Dotación de Personal:Prueba  Redacción Com.:Eval.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</si>
</sst>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numFmts>
  <fonts count="26" x14ac:knownFonts="1">
    <font>
      <sz val="11"/>
      <color theme="1"/>
      <name val="Calibri"/>
      <family val="2"/>
      <scheme val="minor"/>
    </font>
    <font>
      <sz val="11"/>
      <color theme="1"/>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rgb="FFFFFFFF"/>
      <name val="Calibri"/>
      <family val="2"/>
      <scheme val="minor"/>
    </font>
    <font>
      <b/>
      <sz val="11"/>
      <color rgb="FFFFFFFF"/>
      <name val="Century Gothic"/>
      <family val="2"/>
    </font>
    <font>
      <b/>
      <sz val="11"/>
      <color rgb="FF0D0D0D"/>
      <name val="Century Gothic"/>
      <family val="2"/>
    </font>
    <font>
      <sz val="11"/>
      <color rgb="FF0D0D0D"/>
      <name val="Century Gothic"/>
      <family val="2"/>
    </font>
    <font>
      <sz val="12"/>
      <color rgb="FFFFFFFF"/>
      <name val="Century Gothic"/>
      <family val="2"/>
    </font>
    <font>
      <b/>
      <sz val="12"/>
      <color rgb="FFFFFFFF"/>
      <name val="Century Gothic"/>
      <family val="2"/>
    </font>
    <font>
      <sz val="11"/>
      <color rgb="FF2A5155"/>
      <name val="Calibri"/>
      <family val="2"/>
      <scheme val="minor"/>
    </font>
    <font>
      <b/>
      <sz val="11"/>
      <color rgb="FF2A5155"/>
      <name val="Century Gothic"/>
      <family val="2"/>
    </font>
    <font>
      <sz val="11"/>
      <color rgb="FF2A5155"/>
      <name val="Century Gothic"/>
      <family val="2"/>
    </font>
    <font>
      <b/>
      <sz val="10"/>
      <color rgb="FF0D0D0D"/>
      <name val="Century Gothic"/>
      <family val="2"/>
    </font>
    <font>
      <sz val="11"/>
      <color rgb="FFFFFFFF"/>
      <name val="Century Gothic"/>
      <family val="2"/>
    </font>
    <font>
      <b/>
      <sz val="11"/>
      <color theme="1" tint="4.9989318521683403E-2"/>
      <name val="Calibri"/>
      <family val="2"/>
      <scheme val="minor"/>
    </font>
    <font>
      <b/>
      <sz val="11"/>
      <color rgb="FFFF0000"/>
      <name val="Calibri"/>
      <family val="2"/>
      <scheme val="minor"/>
    </font>
    <font>
      <b/>
      <sz val="10"/>
      <color rgb="FFFF0000"/>
      <name val="Century Gothic"/>
      <family val="2"/>
    </font>
    <font>
      <b/>
      <sz val="11"/>
      <color rgb="FFFF0000"/>
      <name val="Century Gothic"/>
      <family val="2"/>
    </font>
    <font>
      <sz val="11"/>
      <color rgb="FFFF0000"/>
      <name val="Century Gothic"/>
      <family val="2"/>
    </font>
    <font>
      <b/>
      <u/>
      <sz val="14"/>
      <color theme="1"/>
      <name val="Arial Black"/>
      <family val="2"/>
    </font>
    <font>
      <b/>
      <sz val="12"/>
      <color rgb="FF2A5155"/>
      <name val="Century Gothic"/>
      <family val="2"/>
    </font>
    <font>
      <sz val="10"/>
      <color rgb="FF0D0D0D"/>
      <name val="Century Gothic"/>
      <family val="2"/>
    </font>
    <font>
      <b/>
      <i/>
      <sz val="10"/>
      <color rgb="FF0D0D0D"/>
      <name val="Century Gothic"/>
      <family val="2"/>
    </font>
    <font>
      <b/>
      <sz val="11"/>
      <color theme="1"/>
      <name val="Calibri"/>
      <family val="2"/>
      <scheme val="minor"/>
    </font>
  </fonts>
  <fills count="6">
    <fill>
      <patternFill patternType="none"/>
    </fill>
    <fill>
      <patternFill patternType="gray125"/>
    </fill>
    <fill>
      <patternFill patternType="solid">
        <fgColor rgb="FFFFCC99"/>
      </patternFill>
    </fill>
    <fill>
      <patternFill patternType="solid">
        <fgColor rgb="FFFFFFCC"/>
      </patternFill>
    </fill>
    <fill>
      <patternFill patternType="solid">
        <fgColor rgb="FFFFFFFF"/>
        <bgColor rgb="FF000000"/>
      </patternFill>
    </fill>
    <fill>
      <patternFill patternType="solid">
        <fgColor rgb="FF2A5155"/>
        <bgColor rgb="FF000000"/>
      </patternFill>
    </fill>
  </fills>
  <borders count="11">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rgb="FFBFBFBF"/>
      </left>
      <right style="thin">
        <color rgb="FFBFBFBF"/>
      </right>
      <top style="thin">
        <color rgb="FFBFBFBF"/>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0" fontId="2" fillId="0" borderId="1" applyNumberFormat="0" applyFill="0" applyAlignment="0" applyProtection="0"/>
    <xf numFmtId="0" fontId="3" fillId="2" borderId="2" applyNumberFormat="0" applyAlignment="0" applyProtection="0"/>
    <xf numFmtId="0" fontId="1" fillId="3" borderId="3" applyNumberFormat="0" applyFont="0" applyAlignment="0" applyProtection="0"/>
    <xf numFmtId="0" fontId="4" fillId="0" borderId="0" applyNumberFormat="0" applyFill="0" applyBorder="0" applyAlignment="0" applyProtection="0"/>
    <xf numFmtId="0" fontId="5" fillId="0" borderId="0" applyFill="0" applyBorder="0">
      <alignment horizontal="center" vertical="center"/>
    </xf>
    <xf numFmtId="164" fontId="11" fillId="0" borderId="5">
      <alignment horizontal="left" vertical="center" indent="1"/>
    </xf>
  </cellStyleXfs>
  <cellXfs count="79">
    <xf numFmtId="0" fontId="0" fillId="0" borderId="0" xfId="0"/>
    <xf numFmtId="0" fontId="6" fillId="4" borderId="0" xfId="5" applyFont="1" applyFill="1" applyBorder="1">
      <alignment horizontal="center" vertical="center"/>
    </xf>
    <xf numFmtId="0" fontId="7" fillId="0" borderId="0" xfId="0" applyFont="1" applyFill="1" applyBorder="1" applyAlignment="1">
      <alignment horizontal="left" vertical="center" wrapText="1" indent="1"/>
    </xf>
    <xf numFmtId="0" fontId="8" fillId="0" borderId="0" xfId="0" applyFont="1" applyFill="1" applyBorder="1" applyAlignment="1">
      <alignment horizontal="left" vertical="center" wrapText="1" indent="1"/>
    </xf>
    <xf numFmtId="0" fontId="6" fillId="0" borderId="0" xfId="5" applyFont="1" applyFill="1" applyBorder="1">
      <alignment horizontal="center" vertical="center"/>
    </xf>
    <xf numFmtId="0" fontId="10" fillId="5" borderId="0" xfId="1" applyFont="1" applyFill="1" applyBorder="1" applyAlignment="1">
      <alignment horizontal="center"/>
    </xf>
    <xf numFmtId="0" fontId="10" fillId="5" borderId="4" xfId="1" applyFont="1" applyFill="1" applyBorder="1" applyAlignment="1">
      <alignment horizontal="center"/>
    </xf>
    <xf numFmtId="0" fontId="9" fillId="5" borderId="4" xfId="1" applyFont="1" applyFill="1" applyBorder="1" applyAlignment="1">
      <alignment horizontal="left" indent="1"/>
    </xf>
    <xf numFmtId="164" fontId="12" fillId="0" borderId="4" xfId="6" applyFont="1" applyFill="1" applyBorder="1">
      <alignment horizontal="left" vertical="center" indent="1"/>
    </xf>
    <xf numFmtId="164" fontId="13" fillId="0" borderId="4" xfId="6" applyFont="1" applyFill="1" applyBorder="1">
      <alignment horizontal="left" vertical="center" indent="1"/>
    </xf>
    <xf numFmtId="0" fontId="7" fillId="0" borderId="4" xfId="2" applyFont="1" applyFill="1" applyBorder="1" applyAlignment="1">
      <alignment horizontal="left" vertical="center" wrapText="1" indent="1"/>
    </xf>
    <xf numFmtId="0" fontId="14" fillId="0" borderId="4" xfId="2" applyFont="1" applyFill="1" applyBorder="1" applyAlignment="1">
      <alignment horizontal="left" vertical="center" wrapText="1" indent="1"/>
    </xf>
    <xf numFmtId="0" fontId="8" fillId="0" borderId="4" xfId="2" applyFont="1" applyFill="1" applyBorder="1" applyAlignment="1">
      <alignment horizontal="left" vertical="center" wrapText="1" indent="1"/>
    </xf>
    <xf numFmtId="0" fontId="8" fillId="0" borderId="4" xfId="4" applyFont="1" applyFill="1" applyBorder="1" applyAlignment="1">
      <alignment horizontal="left" vertical="center" wrapText="1" indent="1"/>
    </xf>
    <xf numFmtId="0" fontId="10" fillId="5" borderId="4" xfId="1" applyFont="1" applyFill="1" applyBorder="1" applyAlignment="1">
      <alignment horizontal="left" indent="1"/>
    </xf>
    <xf numFmtId="0" fontId="7" fillId="0" borderId="4" xfId="3" applyFont="1" applyFill="1" applyBorder="1" applyAlignment="1">
      <alignment vertical="center" wrapText="1"/>
    </xf>
    <xf numFmtId="0" fontId="8" fillId="0" borderId="4" xfId="4" applyFont="1" applyFill="1" applyBorder="1" applyAlignment="1">
      <alignment vertical="center" wrapText="1"/>
    </xf>
    <xf numFmtId="0" fontId="0" fillId="0" borderId="0" xfId="0" applyBorder="1"/>
    <xf numFmtId="0" fontId="15" fillId="0" borderId="0" xfId="5" applyFont="1" applyFill="1" applyBorder="1">
      <alignment horizontal="center" vertical="center"/>
    </xf>
    <xf numFmtId="0" fontId="7" fillId="0" borderId="4" xfId="2" applyFont="1" applyFill="1" applyBorder="1" applyAlignment="1">
      <alignment horizontal="center" vertical="center" wrapText="1"/>
    </xf>
    <xf numFmtId="0" fontId="8" fillId="0" borderId="4" xfId="3" applyFont="1" applyFill="1" applyBorder="1" applyAlignment="1">
      <alignment horizontal="left" vertical="center" wrapText="1" indent="1"/>
    </xf>
    <xf numFmtId="0" fontId="16" fillId="0" borderId="4" xfId="2" applyFont="1" applyFill="1" applyBorder="1" applyAlignment="1">
      <alignment horizontal="left" vertical="center" wrapText="1" indent="1"/>
    </xf>
    <xf numFmtId="0" fontId="17" fillId="0" borderId="4" xfId="2" applyFont="1" applyFill="1" applyBorder="1" applyAlignment="1">
      <alignment horizontal="left" vertical="center" wrapText="1" indent="1"/>
    </xf>
    <xf numFmtId="0" fontId="18" fillId="0" borderId="4" xfId="2" applyFont="1" applyFill="1" applyBorder="1" applyAlignment="1">
      <alignment horizontal="left" vertical="center" wrapText="1" indent="1"/>
    </xf>
    <xf numFmtId="0" fontId="19" fillId="0" borderId="4" xfId="2" applyFont="1" applyFill="1" applyBorder="1" applyAlignment="1">
      <alignment horizontal="left" vertical="center" wrapText="1" indent="1"/>
    </xf>
    <xf numFmtId="164" fontId="19" fillId="0" borderId="4" xfId="6" applyFont="1" applyFill="1" applyBorder="1">
      <alignment horizontal="left" vertical="center" indent="1"/>
    </xf>
    <xf numFmtId="164" fontId="20" fillId="0" borderId="4" xfId="6" applyFont="1" applyFill="1" applyBorder="1">
      <alignment horizontal="left" vertical="center" indent="1"/>
    </xf>
    <xf numFmtId="0" fontId="8" fillId="0" borderId="4" xfId="4" applyFont="1" applyFill="1" applyBorder="1" applyAlignment="1">
      <alignment horizontal="left" vertical="center" wrapText="1" indent="1"/>
    </xf>
    <xf numFmtId="164" fontId="22" fillId="0" borderId="4" xfId="6" applyFont="1" applyFill="1" applyBorder="1">
      <alignment horizontal="left" vertical="center" indent="1"/>
    </xf>
    <xf numFmtId="0" fontId="7" fillId="0" borderId="9" xfId="2" applyFont="1" applyFill="1" applyBorder="1" applyAlignment="1">
      <alignment horizontal="left" vertical="center" wrapText="1" indent="1"/>
    </xf>
    <xf numFmtId="0" fontId="14" fillId="0" borderId="9" xfId="2" applyFont="1" applyFill="1" applyBorder="1" applyAlignment="1">
      <alignment horizontal="left" vertical="center" wrapText="1" indent="1"/>
    </xf>
    <xf numFmtId="0" fontId="8" fillId="0" borderId="9" xfId="2" applyFont="1" applyFill="1" applyBorder="1" applyAlignment="1">
      <alignment horizontal="left" vertical="center" wrapText="1" indent="1"/>
    </xf>
    <xf numFmtId="0" fontId="0" fillId="0" borderId="4" xfId="0" applyBorder="1"/>
    <xf numFmtId="0" fontId="7" fillId="0" borderId="4" xfId="0" applyFont="1" applyFill="1" applyBorder="1" applyAlignment="1">
      <alignment horizontal="left" vertical="center" wrapText="1" indent="1"/>
    </xf>
    <xf numFmtId="0" fontId="7" fillId="0" borderId="10" xfId="2" applyFont="1" applyFill="1" applyBorder="1" applyAlignment="1">
      <alignment horizontal="left" vertical="center" wrapText="1" indent="1"/>
    </xf>
    <xf numFmtId="0" fontId="14" fillId="0" borderId="10" xfId="2" applyFont="1" applyFill="1" applyBorder="1" applyAlignment="1">
      <alignment horizontal="left" vertical="center" wrapText="1" indent="1"/>
    </xf>
    <xf numFmtId="0" fontId="8" fillId="0" borderId="10" xfId="2" applyFont="1" applyFill="1" applyBorder="1" applyAlignment="1">
      <alignment horizontal="left" vertical="center" wrapText="1" indent="1"/>
    </xf>
    <xf numFmtId="0" fontId="6" fillId="0" borderId="4" xfId="5" applyFont="1" applyFill="1" applyBorder="1">
      <alignment horizontal="center" vertical="center"/>
    </xf>
    <xf numFmtId="0" fontId="7" fillId="0" borderId="4" xfId="2" applyFont="1" applyFill="1" applyBorder="1" applyAlignment="1">
      <alignment vertical="top" wrapText="1"/>
    </xf>
    <xf numFmtId="0" fontId="14" fillId="0" borderId="4" xfId="2" applyFont="1" applyFill="1" applyBorder="1" applyAlignment="1">
      <alignment vertical="center" wrapText="1"/>
    </xf>
    <xf numFmtId="0" fontId="7" fillId="0" borderId="9" xfId="2" applyFont="1" applyFill="1" applyBorder="1" applyAlignment="1">
      <alignment vertical="center" wrapText="1"/>
    </xf>
    <xf numFmtId="0" fontId="7" fillId="0" borderId="4" xfId="2" applyFont="1" applyFill="1" applyBorder="1" applyAlignment="1">
      <alignment vertical="center" wrapText="1"/>
    </xf>
    <xf numFmtId="0" fontId="14" fillId="0" borderId="4" xfId="2" applyFont="1" applyFill="1" applyBorder="1" applyAlignment="1">
      <alignment vertical="top" wrapText="1"/>
    </xf>
    <xf numFmtId="0" fontId="16" fillId="0" borderId="4" xfId="2" applyFont="1" applyFill="1" applyBorder="1" applyAlignment="1">
      <alignment horizontal="left" vertical="top" wrapText="1" indent="1"/>
    </xf>
    <xf numFmtId="0" fontId="14" fillId="0" borderId="9" xfId="2" applyFont="1" applyFill="1" applyBorder="1" applyAlignment="1">
      <alignment vertical="center" wrapText="1"/>
    </xf>
    <xf numFmtId="0" fontId="14" fillId="0" borderId="10" xfId="2" applyFont="1" applyFill="1" applyBorder="1" applyAlignment="1">
      <alignment vertical="center" wrapText="1"/>
    </xf>
    <xf numFmtId="0" fontId="16" fillId="0" borderId="4" xfId="2" applyFont="1" applyFill="1" applyBorder="1" applyAlignment="1">
      <alignment vertical="center" wrapText="1"/>
    </xf>
    <xf numFmtId="0" fontId="7" fillId="0" borderId="4" xfId="2" applyFont="1" applyFill="1" applyBorder="1" applyAlignment="1">
      <alignment horizontal="left" vertical="top" wrapText="1"/>
    </xf>
    <xf numFmtId="0" fontId="7" fillId="0" borderId="4" xfId="2" applyFont="1" applyFill="1" applyBorder="1" applyAlignment="1">
      <alignment horizontal="left" vertical="center" wrapText="1"/>
    </xf>
    <xf numFmtId="0" fontId="7" fillId="0" borderId="10" xfId="2" applyFont="1" applyFill="1" applyBorder="1" applyAlignment="1">
      <alignment vertical="center" wrapText="1"/>
    </xf>
    <xf numFmtId="0" fontId="7" fillId="0" borderId="10" xfId="2" applyFont="1" applyFill="1" applyBorder="1" applyAlignment="1">
      <alignment vertical="top" wrapText="1"/>
    </xf>
    <xf numFmtId="0" fontId="14" fillId="0" borderId="10" xfId="2" applyFont="1" applyFill="1" applyBorder="1" applyAlignment="1">
      <alignment vertical="top" wrapText="1"/>
    </xf>
    <xf numFmtId="0" fontId="14" fillId="0" borderId="4" xfId="2" applyFont="1" applyFill="1" applyBorder="1" applyAlignment="1">
      <alignment horizontal="left" vertical="top" wrapText="1"/>
    </xf>
    <xf numFmtId="0" fontId="7" fillId="0" borderId="4" xfId="2" applyFont="1" applyFill="1" applyBorder="1" applyAlignment="1">
      <alignment horizontal="left" vertical="top" wrapText="1" indent="1"/>
    </xf>
    <xf numFmtId="0" fontId="14" fillId="0" borderId="10" xfId="2" applyFont="1" applyFill="1" applyBorder="1" applyAlignment="1">
      <alignment horizontal="left" vertical="top" wrapText="1"/>
    </xf>
    <xf numFmtId="0" fontId="16" fillId="0" borderId="4" xfId="2" applyFont="1" applyFill="1" applyBorder="1" applyAlignment="1">
      <alignment vertical="top" wrapText="1"/>
    </xf>
    <xf numFmtId="0" fontId="14" fillId="0" borderId="9" xfId="2" applyFont="1" applyFill="1" applyBorder="1" applyAlignment="1">
      <alignment horizontal="left" vertical="top" wrapText="1"/>
    </xf>
    <xf numFmtId="0" fontId="14" fillId="0" borderId="4" xfId="2" applyFont="1" applyFill="1" applyBorder="1" applyAlignment="1">
      <alignment horizontal="left" vertical="top" wrapText="1" indent="1"/>
    </xf>
    <xf numFmtId="0" fontId="23" fillId="0" borderId="4" xfId="2" applyFont="1" applyFill="1" applyBorder="1" applyAlignment="1">
      <alignment horizontal="left" vertical="center" wrapText="1" indent="1"/>
    </xf>
    <xf numFmtId="0" fontId="7" fillId="0" borderId="4" xfId="2" applyFont="1" applyFill="1" applyBorder="1" applyAlignment="1">
      <alignment horizontal="left" wrapText="1" indent="1"/>
    </xf>
    <xf numFmtId="0" fontId="14" fillId="0" borderId="4" xfId="2" applyFont="1" applyFill="1" applyBorder="1" applyAlignment="1">
      <alignment horizontal="left" vertical="center" wrapText="1"/>
    </xf>
    <xf numFmtId="0" fontId="7" fillId="0" borderId="9" xfId="2" applyFont="1" applyFill="1" applyBorder="1" applyAlignment="1">
      <alignment vertical="top" wrapText="1"/>
    </xf>
    <xf numFmtId="0" fontId="7" fillId="0" borderId="4" xfId="2" applyFont="1" applyFill="1" applyBorder="1" applyAlignment="1">
      <alignment wrapText="1"/>
    </xf>
    <xf numFmtId="0" fontId="16" fillId="0" borderId="4" xfId="2" applyFont="1" applyFill="1" applyBorder="1" applyAlignment="1">
      <alignment horizontal="left" vertical="top" wrapText="1"/>
    </xf>
    <xf numFmtId="0" fontId="7" fillId="0" borderId="10" xfId="2" applyFont="1" applyFill="1" applyBorder="1" applyAlignment="1">
      <alignment horizontal="left" vertical="top" wrapText="1"/>
    </xf>
    <xf numFmtId="0" fontId="7" fillId="0" borderId="10" xfId="2" applyFont="1" applyFill="1" applyBorder="1" applyAlignment="1">
      <alignment horizontal="left" vertical="center" wrapText="1"/>
    </xf>
    <xf numFmtId="0" fontId="7" fillId="0" borderId="9" xfId="2" applyFont="1" applyFill="1" applyBorder="1" applyAlignment="1">
      <alignment horizontal="left" vertical="top" wrapText="1"/>
    </xf>
    <xf numFmtId="0" fontId="7" fillId="0" borderId="9" xfId="2" applyFont="1" applyFill="1" applyBorder="1" applyAlignment="1">
      <alignment horizontal="left" vertical="center" wrapText="1"/>
    </xf>
    <xf numFmtId="0" fontId="14" fillId="0" borderId="10" xfId="2" applyFont="1" applyFill="1" applyBorder="1" applyAlignment="1">
      <alignment horizontal="left" vertical="top" wrapText="1" indent="1"/>
    </xf>
    <xf numFmtId="0" fontId="25" fillId="0" borderId="0" xfId="0" applyFont="1" applyAlignment="1">
      <alignment horizontal="left" vertical="center"/>
    </xf>
    <xf numFmtId="0" fontId="8" fillId="0" borderId="4" xfId="2" applyFont="1" applyFill="1" applyBorder="1" applyAlignment="1">
      <alignment vertical="center" wrapText="1"/>
    </xf>
    <xf numFmtId="0" fontId="7" fillId="0" borderId="10" xfId="2" applyFont="1" applyFill="1" applyBorder="1" applyAlignment="1">
      <alignment horizontal="left" vertical="top" wrapText="1" indent="1"/>
    </xf>
    <xf numFmtId="0" fontId="8" fillId="0" borderId="4" xfId="3" applyFont="1" applyFill="1" applyBorder="1" applyAlignment="1">
      <alignment horizontal="center" vertical="center" wrapText="1"/>
    </xf>
    <xf numFmtId="0" fontId="21" fillId="0" borderId="0" xfId="0" applyFont="1" applyAlignment="1">
      <alignment horizontal="center"/>
    </xf>
    <xf numFmtId="0" fontId="7" fillId="0" borderId="6" xfId="3" applyFont="1" applyFill="1" applyBorder="1" applyAlignment="1">
      <alignment horizontal="center" vertical="center" wrapText="1"/>
    </xf>
    <xf numFmtId="0" fontId="7" fillId="0" borderId="7" xfId="3" applyFont="1" applyFill="1" applyBorder="1" applyAlignment="1">
      <alignment horizontal="center" vertical="center" wrapText="1"/>
    </xf>
    <xf numFmtId="0" fontId="7" fillId="0" borderId="8" xfId="3" applyFont="1" applyFill="1" applyBorder="1" applyAlignment="1">
      <alignment horizontal="center" vertical="center" wrapText="1"/>
    </xf>
    <xf numFmtId="0" fontId="7" fillId="0" borderId="4" xfId="3" applyFont="1" applyFill="1" applyBorder="1" applyAlignment="1">
      <alignment horizontal="left" vertical="center" wrapText="1" indent="1"/>
    </xf>
    <xf numFmtId="0" fontId="8" fillId="0" borderId="4" xfId="4" applyFont="1" applyFill="1" applyBorder="1" applyAlignment="1">
      <alignment horizontal="left" vertical="center" wrapText="1" indent="1"/>
    </xf>
  </cellXfs>
  <cellStyles count="7">
    <cellStyle name="Año y mes" xfId="5" xr:uid="{00000000-0005-0000-0000-000000000000}"/>
    <cellStyle name="Día" xfId="6" xr:uid="{00000000-0005-0000-0000-000001000000}"/>
    <cellStyle name="Entrada" xfId="2" builtinId="20"/>
    <cellStyle name="Normal" xfId="0" builtinId="0"/>
    <cellStyle name="Notas" xfId="3" builtinId="10"/>
    <cellStyle name="Texto explicativo" xfId="4" builtinId="53"/>
    <cellStyle name="Título 2" xfId="1" builtinId="17"/>
  </cellStyles>
  <dxfs count="722">
    <dxf>
      <fill>
        <patternFill>
          <bgColor rgb="FFCCE3E6"/>
        </patternFill>
      </fill>
    </dxf>
    <dxf>
      <fill>
        <patternFill>
          <bgColor rgb="FFCCE3E6"/>
        </patternFill>
      </fill>
    </dxf>
    <dxf>
      <fill>
        <patternFill>
          <bgColor rgb="FFCCE3E6"/>
        </patternFill>
      </fill>
    </dxf>
    <dxf>
      <fill>
        <patternFill>
          <bgColor theme="3" tint="0.79998168889431442"/>
        </patternFill>
      </fill>
    </dxf>
    <dxf>
      <fill>
        <patternFill>
          <bgColor rgb="FFCCE3E6"/>
        </patternFill>
      </fill>
    </dxf>
    <dxf>
      <font>
        <color rgb="FFBFBFBF"/>
      </font>
    </dxf>
    <dxf>
      <fill>
        <patternFill>
          <bgColor rgb="FFCCE3E6"/>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ont>
        <color rgb="FFBFBFBF"/>
      </font>
    </dxf>
    <dxf>
      <fill>
        <patternFill>
          <bgColor rgb="FFCCE3E6"/>
        </patternFill>
      </fill>
    </dxf>
    <dxf>
      <font>
        <color rgb="FFBFBFBF"/>
      </font>
    </dxf>
    <dxf>
      <fill>
        <patternFill>
          <bgColor rgb="FFCCE3E6"/>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ont>
        <color rgb="FFBFBFBF"/>
      </font>
    </dxf>
    <dxf>
      <font>
        <color rgb="FFBFBFBF"/>
      </font>
    </dxf>
    <dxf>
      <fill>
        <patternFill>
          <bgColor theme="3" tint="0.79998168889431442"/>
        </patternFill>
      </fill>
    </dxf>
    <dxf>
      <fill>
        <patternFill>
          <bgColor rgb="FFCCE3E6"/>
        </patternFill>
      </fill>
    </dxf>
    <dxf>
      <fill>
        <patternFill>
          <bgColor rgb="FFCCE3E6"/>
        </patternFill>
      </fill>
    </dxf>
    <dxf>
      <fill>
        <patternFill>
          <bgColor rgb="FFCCE3E6"/>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ont>
        <color rgb="FFBFBFBF"/>
      </font>
    </dxf>
    <dxf>
      <fill>
        <patternFill>
          <bgColor rgb="FFCCE3E6"/>
        </patternFill>
      </fill>
    </dxf>
    <dxf>
      <fill>
        <patternFill>
          <bgColor rgb="FFCCE3E6"/>
        </patternFill>
      </fill>
    </dxf>
    <dxf>
      <fill>
        <patternFill>
          <bgColor rgb="FFCCE3E6"/>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ont>
        <color rgb="FFBFBFBF"/>
      </font>
    </dxf>
    <dxf>
      <fill>
        <patternFill>
          <bgColor rgb="FFCCE3E6"/>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ont>
        <color rgb="FFBFBFBF"/>
      </font>
    </dxf>
    <dxf>
      <fill>
        <patternFill>
          <bgColor rgb="FFCCE3E6"/>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ont>
        <color rgb="FFBFBFBF"/>
      </font>
    </dxf>
    <dxf>
      <fill>
        <patternFill>
          <bgColor theme="3" tint="0.79998168889431442"/>
        </patternFill>
      </fill>
    </dxf>
    <dxf>
      <fill>
        <patternFill>
          <bgColor rgb="FFCCE3E6"/>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ont>
        <color rgb="FFBFBFBF"/>
      </font>
    </dxf>
    <dxf>
      <fill>
        <patternFill>
          <bgColor rgb="FFCCE3E6"/>
        </patternFill>
      </fill>
    </dxf>
    <dxf>
      <fill>
        <patternFill>
          <bgColor rgb="FFCCE3E6"/>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ill>
        <patternFill>
          <bgColor theme="3" tint="0.79998168889431442"/>
        </patternFill>
      </fill>
    </dxf>
    <dxf>
      <font>
        <color rgb="FFBFBFBF"/>
      </font>
    </dxf>
    <dxf>
      <font>
        <color rgb="FFBFBFBF"/>
      </font>
    </dxf>
    <dxf>
      <fill>
        <patternFill>
          <bgColor rgb="FFCCE3E6"/>
        </patternFill>
      </fill>
    </dxf>
    <dxf>
      <fill>
        <patternFill>
          <bgColor rgb="FFCCE3E6"/>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ont>
        <color rgb="FFBFBFBF"/>
      </font>
    </dxf>
    <dxf>
      <fill>
        <patternFill>
          <bgColor rgb="FFCCE3E6"/>
        </patternFill>
      </fill>
    </dxf>
    <dxf>
      <fill>
        <patternFill>
          <bgColor rgb="FFCCE3E6"/>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ont>
        <color rgb="FFBFBFBF"/>
      </font>
    </dxf>
    <dxf>
      <fill>
        <patternFill>
          <bgColor rgb="FFCCE3E6"/>
        </patternFill>
      </fill>
    </dxf>
    <dxf>
      <font>
        <color rgb="FFBFBFBF"/>
      </font>
    </dxf>
    <dxf>
      <fill>
        <patternFill>
          <bgColor rgb="FFCCE3E6"/>
        </patternFill>
      </fill>
    </dxf>
    <dxf>
      <fill>
        <patternFill>
          <bgColor rgb="FFCCE3E6"/>
        </patternFill>
      </fill>
    </dxf>
    <dxf>
      <fill>
        <patternFill>
          <bgColor rgb="FFCCE3E6"/>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ont>
        <color rgb="FFBFBFBF"/>
      </font>
    </dxf>
    <dxf>
      <font>
        <color rgb="FFBFBFBF"/>
      </font>
    </dxf>
    <dxf>
      <font>
        <color rgb="FFBFBFBF"/>
      </font>
    </dxf>
    <dxf>
      <font>
        <color rgb="FFBFBFBF"/>
      </font>
    </dxf>
    <dxf>
      <font>
        <color rgb="FFBFBFBF"/>
      </font>
    </dxf>
    <dxf>
      <font>
        <color rgb="FFBFBFBF"/>
      </font>
    </dxf>
    <dxf>
      <fill>
        <patternFill>
          <bgColor theme="3" tint="0.79998168889431442"/>
        </patternFill>
      </fill>
    </dxf>
    <dxf>
      <fill>
        <patternFill>
          <bgColor rgb="FFCCE3E6"/>
        </patternFill>
      </fill>
    </dxf>
    <dxf>
      <font>
        <color rgb="FFBFBFBF"/>
      </font>
    </dxf>
    <dxf>
      <fill>
        <patternFill>
          <bgColor rgb="FFCCE3E6"/>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theme="3" tint="0.79998168889431442"/>
        </patternFill>
      </fill>
    </dxf>
    <dxf>
      <fill>
        <patternFill>
          <bgColor rgb="FFCCE3E6"/>
        </patternFill>
      </fill>
    </dxf>
    <dxf>
      <font>
        <color rgb="FFBFBFBF"/>
      </font>
    </dxf>
    <dxf>
      <fill>
        <patternFill>
          <bgColor theme="3" tint="0.79998168889431442"/>
        </patternFill>
      </fill>
    </dxf>
    <dxf>
      <fill>
        <patternFill>
          <bgColor rgb="FFCCE3E6"/>
        </patternFill>
      </fill>
    </dxf>
    <dxf>
      <fill>
        <patternFill>
          <bgColor rgb="FFCCE3E6"/>
        </patternFill>
      </fill>
    </dxf>
    <dxf>
      <fill>
        <patternFill>
          <bgColor theme="3" tint="0.79998168889431442"/>
        </patternFill>
      </fill>
    </dxf>
    <dxf>
      <fill>
        <patternFill>
          <bgColor rgb="FFCCE3E6"/>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ill>
        <patternFill>
          <bgColor theme="3" tint="0.79998168889431442"/>
        </patternFill>
      </fill>
    </dxf>
    <dxf>
      <fill>
        <patternFill>
          <bgColor rgb="FFCCE3E6"/>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ill>
        <patternFill>
          <bgColor theme="3" tint="0.79998168889431442"/>
        </patternFill>
      </fill>
    </dxf>
    <dxf>
      <font>
        <color rgb="FFBFBFBF"/>
      </font>
    </dxf>
    <dxf>
      <fill>
        <patternFill>
          <bgColor rgb="FFCCE3E6"/>
        </patternFill>
      </fill>
    </dxf>
    <dxf>
      <font>
        <color rgb="FFBFBFBF"/>
      </font>
    </dxf>
    <dxf>
      <fill>
        <patternFill>
          <bgColor rgb="FFCCE3E6"/>
        </patternFill>
      </fill>
    </dxf>
    <dxf>
      <fill>
        <patternFill>
          <bgColor theme="3" tint="0.79998168889431442"/>
        </patternFill>
      </fill>
    </dxf>
    <dxf>
      <fill>
        <patternFill>
          <bgColor rgb="FFCCE3E6"/>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ont>
        <color rgb="FFBFBFBF"/>
      </font>
    </dxf>
    <dxf>
      <fill>
        <patternFill>
          <bgColor rgb="FFCCE3E6"/>
        </patternFill>
      </fill>
    </dxf>
    <dxf>
      <fill>
        <patternFill>
          <bgColor rgb="FFCCE3E6"/>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ill>
        <patternFill>
          <bgColor theme="3" tint="0.79998168889431442"/>
        </patternFill>
      </fill>
    </dxf>
    <dxf>
      <fill>
        <patternFill>
          <bgColor rgb="FFCCE3E6"/>
        </patternFill>
      </fill>
    </dxf>
    <dxf>
      <font>
        <color rgb="FFBFBFBF"/>
      </font>
    </dxf>
    <dxf>
      <fill>
        <patternFill>
          <bgColor rgb="FFCCE3E6"/>
        </patternFill>
      </fill>
    </dxf>
    <dxf>
      <font>
        <color rgb="FFBFBFBF"/>
      </font>
    </dxf>
    <dxf>
      <font>
        <color rgb="FFBFBFBF"/>
      </font>
    </dxf>
    <dxf>
      <fill>
        <patternFill>
          <bgColor rgb="FFCCE3E6"/>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theme="3" tint="0.79998168889431442"/>
        </patternFill>
      </fill>
    </dxf>
    <dxf>
      <fill>
        <patternFill>
          <bgColor rgb="FFCCE3E6"/>
        </patternFill>
      </fill>
    </dxf>
    <dxf>
      <fill>
        <patternFill>
          <bgColor rgb="FFCCE3E6"/>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ont>
        <color rgb="FFBFBFBF"/>
      </font>
    </dxf>
    <dxf>
      <font>
        <color rgb="FFBFBFBF"/>
      </font>
    </dxf>
    <dxf>
      <fill>
        <patternFill>
          <bgColor rgb="FFCCE3E6"/>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ont>
        <color rgb="FFBFBFBF"/>
      </font>
    </dxf>
    <dxf>
      <font>
        <color rgb="FFBFBFBF"/>
      </font>
    </dxf>
    <dxf>
      <font>
        <color rgb="FFBFBFBF"/>
      </font>
    </dxf>
    <dxf>
      <fill>
        <patternFill>
          <bgColor rgb="FFCCE3E6"/>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ont>
        <color rgb="FFBFBFBF"/>
      </font>
    </dxf>
    <dxf>
      <fill>
        <patternFill>
          <bgColor rgb="FFCCE3E6"/>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ont>
        <color rgb="FFBFBFBF"/>
      </font>
    </dxf>
    <dxf>
      <font>
        <color rgb="FFBFBFBF"/>
      </font>
    </dxf>
    <dxf>
      <fill>
        <patternFill>
          <bgColor rgb="FFCCE3E6"/>
        </patternFill>
      </fill>
    </dxf>
    <dxf>
      <fill>
        <patternFill>
          <bgColor rgb="FFCCE3E6"/>
        </patternFill>
      </fill>
    </dxf>
    <dxf>
      <fill>
        <patternFill>
          <bgColor rgb="FFCCE3E6"/>
        </patternFill>
      </fill>
    </dxf>
    <dxf>
      <font>
        <color rgb="FFBFBFBF"/>
      </font>
    </dxf>
    <dxf>
      <font>
        <color rgb="FFBFBFBF"/>
      </font>
    </dxf>
    <dxf>
      <fill>
        <patternFill>
          <bgColor rgb="FFCCE3E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27216</xdr:colOff>
      <xdr:row>3</xdr:row>
      <xdr:rowOff>2</xdr:rowOff>
    </xdr:from>
    <xdr:to>
      <xdr:col>2</xdr:col>
      <xdr:colOff>0</xdr:colOff>
      <xdr:row>16</xdr:row>
      <xdr:rowOff>15875</xdr:rowOff>
    </xdr:to>
    <xdr:sp macro="" textlink="">
      <xdr:nvSpPr>
        <xdr:cNvPr id="2" name="Título" descr="Calendario del mes de junio">
          <a:extLst>
            <a:ext uri="{FF2B5EF4-FFF2-40B4-BE49-F238E27FC236}">
              <a16:creationId xmlns:a16="http://schemas.microsoft.com/office/drawing/2014/main" id="{B6D60418-A6EC-4845-8B6E-F83F8C19CD31}"/>
            </a:ext>
          </a:extLst>
        </xdr:cNvPr>
        <xdr:cNvSpPr txBox="1"/>
      </xdr:nvSpPr>
      <xdr:spPr>
        <a:xfrm rot="16200000">
          <a:off x="-1618341" y="3188609"/>
          <a:ext cx="5759448" cy="944334"/>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JUNIO                                       </a:t>
          </a:r>
        </a:p>
      </xdr:txBody>
    </xdr:sp>
    <xdr:clientData/>
  </xdr:twoCellAnchor>
  <xdr:twoCellAnchor editAs="oneCell">
    <xdr:from>
      <xdr:col>0</xdr:col>
      <xdr:colOff>293451</xdr:colOff>
      <xdr:row>3</xdr:row>
      <xdr:rowOff>1</xdr:rowOff>
    </xdr:from>
    <xdr:to>
      <xdr:col>1</xdr:col>
      <xdr:colOff>300718</xdr:colOff>
      <xdr:row>5</xdr:row>
      <xdr:rowOff>299358</xdr:rowOff>
    </xdr:to>
    <xdr:sp macro="" textlink="AñoCalendario">
      <xdr:nvSpPr>
        <xdr:cNvPr id="3" name="Año del calendario" descr="Año del calendario">
          <a:extLst>
            <a:ext uri="{FF2B5EF4-FFF2-40B4-BE49-F238E27FC236}">
              <a16:creationId xmlns:a16="http://schemas.microsoft.com/office/drawing/2014/main" id="{51A9E4F8-D7C3-4C15-8FA0-994F5C4ED88A}"/>
            </a:ext>
          </a:extLst>
        </xdr:cNvPr>
        <xdr:cNvSpPr/>
      </xdr:nvSpPr>
      <xdr:spPr>
        <a:xfrm>
          <a:off x="1055451" y="781051"/>
          <a:ext cx="493042" cy="727982"/>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5A8A8D8B-3C12-4041-B072-42D5B970B91A}"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0</xdr:col>
      <xdr:colOff>22225</xdr:colOff>
      <xdr:row>17</xdr:row>
      <xdr:rowOff>0</xdr:rowOff>
    </xdr:from>
    <xdr:to>
      <xdr:col>2</xdr:col>
      <xdr:colOff>47625</xdr:colOff>
      <xdr:row>29</xdr:row>
      <xdr:rowOff>873124</xdr:rowOff>
    </xdr:to>
    <xdr:sp macro="" textlink="">
      <xdr:nvSpPr>
        <xdr:cNvPr id="4" name="Título" descr="Calendario del mes de julio">
          <a:extLst>
            <a:ext uri="{FF2B5EF4-FFF2-40B4-BE49-F238E27FC236}">
              <a16:creationId xmlns:a16="http://schemas.microsoft.com/office/drawing/2014/main" id="{C84E0105-C7D1-43A7-BB22-C48D48C41667}"/>
            </a:ext>
          </a:extLst>
        </xdr:cNvPr>
        <xdr:cNvSpPr txBox="1"/>
      </xdr:nvSpPr>
      <xdr:spPr>
        <a:xfrm rot="16200000">
          <a:off x="-2154237" y="9672637"/>
          <a:ext cx="6873874" cy="996950"/>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JULIO</a:t>
          </a:r>
        </a:p>
      </xdr:txBody>
    </xdr:sp>
    <xdr:clientData/>
  </xdr:twoCellAnchor>
  <xdr:twoCellAnchor editAs="oneCell">
    <xdr:from>
      <xdr:col>0</xdr:col>
      <xdr:colOff>156925</xdr:colOff>
      <xdr:row>17</xdr:row>
      <xdr:rowOff>26308</xdr:rowOff>
    </xdr:from>
    <xdr:to>
      <xdr:col>1</xdr:col>
      <xdr:colOff>341529</xdr:colOff>
      <xdr:row>19</xdr:row>
      <xdr:rowOff>453299</xdr:rowOff>
    </xdr:to>
    <xdr:sp macro="" textlink="AñoCalendario">
      <xdr:nvSpPr>
        <xdr:cNvPr id="5" name="Año del calendario" descr="Año del calendario">
          <a:extLst>
            <a:ext uri="{FF2B5EF4-FFF2-40B4-BE49-F238E27FC236}">
              <a16:creationId xmlns:a16="http://schemas.microsoft.com/office/drawing/2014/main" id="{644CAE25-D023-43D8-AA9E-F7A2A20CF004}"/>
            </a:ext>
          </a:extLst>
        </xdr:cNvPr>
        <xdr:cNvSpPr/>
      </xdr:nvSpPr>
      <xdr:spPr>
        <a:xfrm>
          <a:off x="918925" y="6760483"/>
          <a:ext cx="670379" cy="855616"/>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27F4721D-3751-4BC7-9952-296126BA7625}"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0</xdr:col>
      <xdr:colOff>0</xdr:colOff>
      <xdr:row>30</xdr:row>
      <xdr:rowOff>190499</xdr:rowOff>
    </xdr:from>
    <xdr:to>
      <xdr:col>2</xdr:col>
      <xdr:colOff>33732</xdr:colOff>
      <xdr:row>44</xdr:row>
      <xdr:rowOff>47628</xdr:rowOff>
    </xdr:to>
    <xdr:sp macro="" textlink="">
      <xdr:nvSpPr>
        <xdr:cNvPr id="6" name="Título" descr="Calendario del mes de agosto">
          <a:extLst>
            <a:ext uri="{FF2B5EF4-FFF2-40B4-BE49-F238E27FC236}">
              <a16:creationId xmlns:a16="http://schemas.microsoft.com/office/drawing/2014/main" id="{2A4D7AC6-37E2-4AA2-9DFE-299C6D3CFE76}"/>
            </a:ext>
          </a:extLst>
        </xdr:cNvPr>
        <xdr:cNvSpPr txBox="1"/>
      </xdr:nvSpPr>
      <xdr:spPr>
        <a:xfrm rot="16200000">
          <a:off x="-2111374" y="16662402"/>
          <a:ext cx="6686554" cy="1003298"/>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AGOSTO</a:t>
          </a:r>
        </a:p>
      </xdr:txBody>
    </xdr:sp>
    <xdr:clientData/>
  </xdr:twoCellAnchor>
  <xdr:twoCellAnchor editAs="oneCell">
    <xdr:from>
      <xdr:col>0</xdr:col>
      <xdr:colOff>161462</xdr:colOff>
      <xdr:row>30</xdr:row>
      <xdr:rowOff>187778</xdr:rowOff>
    </xdr:from>
    <xdr:to>
      <xdr:col>1</xdr:col>
      <xdr:colOff>346066</xdr:colOff>
      <xdr:row>33</xdr:row>
      <xdr:rowOff>469174</xdr:rowOff>
    </xdr:to>
    <xdr:sp macro="" textlink="AñoCalendario">
      <xdr:nvSpPr>
        <xdr:cNvPr id="7" name="Año del calendario" descr="Año del calendario">
          <a:extLst>
            <a:ext uri="{FF2B5EF4-FFF2-40B4-BE49-F238E27FC236}">
              <a16:creationId xmlns:a16="http://schemas.microsoft.com/office/drawing/2014/main" id="{6433834C-2A0A-496E-AE81-3ECE859B491C}"/>
            </a:ext>
          </a:extLst>
        </xdr:cNvPr>
        <xdr:cNvSpPr/>
      </xdr:nvSpPr>
      <xdr:spPr>
        <a:xfrm>
          <a:off x="923462" y="13818053"/>
          <a:ext cx="670379" cy="957671"/>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8C895C6F-A4B4-492A-8616-09DAE4E5F7CD}"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0</xdr:col>
      <xdr:colOff>4</xdr:colOff>
      <xdr:row>45</xdr:row>
      <xdr:rowOff>0</xdr:rowOff>
    </xdr:from>
    <xdr:to>
      <xdr:col>2</xdr:col>
      <xdr:colOff>15876</xdr:colOff>
      <xdr:row>58</xdr:row>
      <xdr:rowOff>0</xdr:rowOff>
    </xdr:to>
    <xdr:sp macro="" textlink="">
      <xdr:nvSpPr>
        <xdr:cNvPr id="8" name="Título" descr="Calendario del mes de septiembre">
          <a:extLst>
            <a:ext uri="{FF2B5EF4-FFF2-40B4-BE49-F238E27FC236}">
              <a16:creationId xmlns:a16="http://schemas.microsoft.com/office/drawing/2014/main" id="{C7D55395-7F2D-4912-AC7E-176F7D9AEB36}"/>
            </a:ext>
          </a:extLst>
        </xdr:cNvPr>
        <xdr:cNvSpPr txBox="1"/>
      </xdr:nvSpPr>
      <xdr:spPr>
        <a:xfrm rot="16200000">
          <a:off x="-1968498" y="23380702"/>
          <a:ext cx="6448425" cy="987422"/>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SEPTIEMBRE</a:t>
          </a:r>
        </a:p>
        <a:p>
          <a:pPr marL="0" marR="0" lvl="0" indent="0" algn="r" defTabSz="914400" rtl="0" eaLnBrk="1" fontAlgn="auto" latinLnBrk="0" hangingPunct="1">
            <a:lnSpc>
              <a:spcPct val="100000"/>
            </a:lnSpc>
            <a:spcBef>
              <a:spcPts val="0"/>
            </a:spcBef>
            <a:spcAft>
              <a:spcPts val="0"/>
            </a:spcAft>
            <a:buClrTx/>
            <a:buSzTx/>
            <a:buFontTx/>
            <a:buNone/>
            <a:tabLst/>
            <a:defRPr/>
          </a:pPr>
          <a:endParaRPr kumimoji="0" lang="es" sz="3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0</xdr:col>
      <xdr:colOff>160554</xdr:colOff>
      <xdr:row>45</xdr:row>
      <xdr:rowOff>8165</xdr:rowOff>
    </xdr:from>
    <xdr:to>
      <xdr:col>1</xdr:col>
      <xdr:colOff>345158</xdr:colOff>
      <xdr:row>47</xdr:row>
      <xdr:rowOff>389166</xdr:rowOff>
    </xdr:to>
    <xdr:sp macro="" textlink="AñoCalendario">
      <xdr:nvSpPr>
        <xdr:cNvPr id="9" name="Año del calendario" descr="Año del calendario">
          <a:extLst>
            <a:ext uri="{FF2B5EF4-FFF2-40B4-BE49-F238E27FC236}">
              <a16:creationId xmlns:a16="http://schemas.microsoft.com/office/drawing/2014/main" id="{E5513508-1C1A-4B61-9C15-EEBF2490F330}"/>
            </a:ext>
          </a:extLst>
        </xdr:cNvPr>
        <xdr:cNvSpPr/>
      </xdr:nvSpPr>
      <xdr:spPr>
        <a:xfrm>
          <a:off x="922554" y="20658365"/>
          <a:ext cx="670379" cy="809626"/>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B8AC6334-5932-434C-9AEC-DE65D7C429F5}"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0</xdr:col>
      <xdr:colOff>95250</xdr:colOff>
      <xdr:row>11</xdr:row>
      <xdr:rowOff>27574</xdr:rowOff>
    </xdr:from>
    <xdr:to>
      <xdr:col>1</xdr:col>
      <xdr:colOff>440323</xdr:colOff>
      <xdr:row>13</xdr:row>
      <xdr:rowOff>511343</xdr:rowOff>
    </xdr:to>
    <xdr:pic>
      <xdr:nvPicPr>
        <xdr:cNvPr id="10" name="Imagen 9">
          <a:extLst>
            <a:ext uri="{FF2B5EF4-FFF2-40B4-BE49-F238E27FC236}">
              <a16:creationId xmlns:a16="http://schemas.microsoft.com/office/drawing/2014/main" id="{3F8B6118-9695-4316-8025-934AADE7A3A0}"/>
            </a:ext>
          </a:extLst>
        </xdr:cNvPr>
        <xdr:cNvPicPr>
          <a:picLocks noChangeAspect="1"/>
        </xdr:cNvPicPr>
      </xdr:nvPicPr>
      <xdr:blipFill rotWithShape="1">
        <a:blip xmlns:r="http://schemas.openxmlformats.org/officeDocument/2006/relationships" r:embed="rId1"/>
        <a:srcRect l="6107" t="2669" r="5648" b="3972"/>
        <a:stretch/>
      </xdr:blipFill>
      <xdr:spPr>
        <a:xfrm>
          <a:off x="857250" y="4009024"/>
          <a:ext cx="830848" cy="1407694"/>
        </a:xfrm>
        <a:prstGeom prst="rect">
          <a:avLst/>
        </a:prstGeom>
      </xdr:spPr>
    </xdr:pic>
    <xdr:clientData/>
  </xdr:twoCellAnchor>
  <xdr:twoCellAnchor editAs="oneCell">
    <xdr:from>
      <xdr:col>0</xdr:col>
      <xdr:colOff>79375</xdr:colOff>
      <xdr:row>53</xdr:row>
      <xdr:rowOff>523875</xdr:rowOff>
    </xdr:from>
    <xdr:to>
      <xdr:col>1</xdr:col>
      <xdr:colOff>424448</xdr:colOff>
      <xdr:row>56</xdr:row>
      <xdr:rowOff>71019</xdr:rowOff>
    </xdr:to>
    <xdr:pic>
      <xdr:nvPicPr>
        <xdr:cNvPr id="11" name="Imagen 10">
          <a:extLst>
            <a:ext uri="{FF2B5EF4-FFF2-40B4-BE49-F238E27FC236}">
              <a16:creationId xmlns:a16="http://schemas.microsoft.com/office/drawing/2014/main" id="{1B738968-18D7-45BB-B647-0502A64F82D0}"/>
            </a:ext>
          </a:extLst>
        </xdr:cNvPr>
        <xdr:cNvPicPr>
          <a:picLocks noChangeAspect="1"/>
        </xdr:cNvPicPr>
      </xdr:nvPicPr>
      <xdr:blipFill rotWithShape="1">
        <a:blip xmlns:r="http://schemas.openxmlformats.org/officeDocument/2006/relationships" r:embed="rId1"/>
        <a:srcRect l="6107" t="2669" r="5648" b="3972"/>
        <a:stretch/>
      </xdr:blipFill>
      <xdr:spPr>
        <a:xfrm>
          <a:off x="841375" y="24717375"/>
          <a:ext cx="830848" cy="1414044"/>
        </a:xfrm>
        <a:prstGeom prst="rect">
          <a:avLst/>
        </a:prstGeom>
      </xdr:spPr>
    </xdr:pic>
    <xdr:clientData/>
  </xdr:twoCellAnchor>
  <xdr:twoCellAnchor editAs="oneCell">
    <xdr:from>
      <xdr:col>0</xdr:col>
      <xdr:colOff>88900</xdr:colOff>
      <xdr:row>23</xdr:row>
      <xdr:rowOff>850900</xdr:rowOff>
    </xdr:from>
    <xdr:to>
      <xdr:col>1</xdr:col>
      <xdr:colOff>433973</xdr:colOff>
      <xdr:row>27</xdr:row>
      <xdr:rowOff>48794</xdr:rowOff>
    </xdr:to>
    <xdr:pic>
      <xdr:nvPicPr>
        <xdr:cNvPr id="12" name="Imagen 11">
          <a:extLst>
            <a:ext uri="{FF2B5EF4-FFF2-40B4-BE49-F238E27FC236}">
              <a16:creationId xmlns:a16="http://schemas.microsoft.com/office/drawing/2014/main" id="{8C334D42-80CC-4B4F-9440-407BCCB228B7}"/>
            </a:ext>
          </a:extLst>
        </xdr:cNvPr>
        <xdr:cNvPicPr>
          <a:picLocks noChangeAspect="1"/>
        </xdr:cNvPicPr>
      </xdr:nvPicPr>
      <xdr:blipFill rotWithShape="1">
        <a:blip xmlns:r="http://schemas.openxmlformats.org/officeDocument/2006/relationships" r:embed="rId1"/>
        <a:srcRect l="6107" t="2669" r="5648" b="3972"/>
        <a:stretch/>
      </xdr:blipFill>
      <xdr:spPr>
        <a:xfrm>
          <a:off x="850900" y="10242550"/>
          <a:ext cx="830848" cy="1426744"/>
        </a:xfrm>
        <a:prstGeom prst="rect">
          <a:avLst/>
        </a:prstGeom>
      </xdr:spPr>
    </xdr:pic>
    <xdr:clientData/>
  </xdr:twoCellAnchor>
  <xdr:twoCellAnchor editAs="oneCell">
    <xdr:from>
      <xdr:col>0</xdr:col>
      <xdr:colOff>98425</xdr:colOff>
      <xdr:row>39</xdr:row>
      <xdr:rowOff>273050</xdr:rowOff>
    </xdr:from>
    <xdr:to>
      <xdr:col>1</xdr:col>
      <xdr:colOff>443498</xdr:colOff>
      <xdr:row>41</xdr:row>
      <xdr:rowOff>629819</xdr:rowOff>
    </xdr:to>
    <xdr:pic>
      <xdr:nvPicPr>
        <xdr:cNvPr id="13" name="Imagen 12">
          <a:extLst>
            <a:ext uri="{FF2B5EF4-FFF2-40B4-BE49-F238E27FC236}">
              <a16:creationId xmlns:a16="http://schemas.microsoft.com/office/drawing/2014/main" id="{49BCBF88-131A-4CB2-8FE9-A5BB5ACB2D3C}"/>
            </a:ext>
          </a:extLst>
        </xdr:cNvPr>
        <xdr:cNvPicPr>
          <a:picLocks noChangeAspect="1"/>
        </xdr:cNvPicPr>
      </xdr:nvPicPr>
      <xdr:blipFill rotWithShape="1">
        <a:blip xmlns:r="http://schemas.openxmlformats.org/officeDocument/2006/relationships" r:embed="rId1"/>
        <a:srcRect l="6107" t="2669" r="5648" b="3972"/>
        <a:stretch/>
      </xdr:blipFill>
      <xdr:spPr>
        <a:xfrm>
          <a:off x="860425" y="17789525"/>
          <a:ext cx="830848" cy="13949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27216</xdr:colOff>
      <xdr:row>3</xdr:row>
      <xdr:rowOff>2</xdr:rowOff>
    </xdr:from>
    <xdr:to>
      <xdr:col>3</xdr:col>
      <xdr:colOff>0</xdr:colOff>
      <xdr:row>16</xdr:row>
      <xdr:rowOff>15875</xdr:rowOff>
    </xdr:to>
    <xdr:sp macro="" textlink="">
      <xdr:nvSpPr>
        <xdr:cNvPr id="2" name="Título" descr="Calendario del mes de junio">
          <a:extLst>
            <a:ext uri="{FF2B5EF4-FFF2-40B4-BE49-F238E27FC236}">
              <a16:creationId xmlns:a16="http://schemas.microsoft.com/office/drawing/2014/main" id="{81CF5E81-113F-407D-8BE3-77F29E8C3821}"/>
            </a:ext>
          </a:extLst>
        </xdr:cNvPr>
        <xdr:cNvSpPr txBox="1"/>
      </xdr:nvSpPr>
      <xdr:spPr>
        <a:xfrm rot="16200000">
          <a:off x="-1618341" y="3188609"/>
          <a:ext cx="5759448" cy="944334"/>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JUNIO                                       </a:t>
          </a:r>
        </a:p>
      </xdr:txBody>
    </xdr:sp>
    <xdr:clientData/>
  </xdr:twoCellAnchor>
  <xdr:twoCellAnchor editAs="oneCell">
    <xdr:from>
      <xdr:col>1</xdr:col>
      <xdr:colOff>293451</xdr:colOff>
      <xdr:row>3</xdr:row>
      <xdr:rowOff>1</xdr:rowOff>
    </xdr:from>
    <xdr:to>
      <xdr:col>2</xdr:col>
      <xdr:colOff>300718</xdr:colOff>
      <xdr:row>5</xdr:row>
      <xdr:rowOff>299358</xdr:rowOff>
    </xdr:to>
    <xdr:sp macro="" textlink="AñoCalendario">
      <xdr:nvSpPr>
        <xdr:cNvPr id="3" name="Año del calendario" descr="Año del calendario">
          <a:extLst>
            <a:ext uri="{FF2B5EF4-FFF2-40B4-BE49-F238E27FC236}">
              <a16:creationId xmlns:a16="http://schemas.microsoft.com/office/drawing/2014/main" id="{9FFD40C7-CBD1-442C-A6C8-A3EDCC9FF28B}"/>
            </a:ext>
          </a:extLst>
        </xdr:cNvPr>
        <xdr:cNvSpPr/>
      </xdr:nvSpPr>
      <xdr:spPr>
        <a:xfrm>
          <a:off x="1055451" y="781051"/>
          <a:ext cx="493042" cy="727982"/>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5A8A8D8B-3C12-4041-B072-42D5B970B91A}"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22225</xdr:colOff>
      <xdr:row>17</xdr:row>
      <xdr:rowOff>0</xdr:rowOff>
    </xdr:from>
    <xdr:to>
      <xdr:col>3</xdr:col>
      <xdr:colOff>47625</xdr:colOff>
      <xdr:row>29</xdr:row>
      <xdr:rowOff>873124</xdr:rowOff>
    </xdr:to>
    <xdr:sp macro="" textlink="">
      <xdr:nvSpPr>
        <xdr:cNvPr id="4" name="Título" descr="Calendario del mes de julio">
          <a:extLst>
            <a:ext uri="{FF2B5EF4-FFF2-40B4-BE49-F238E27FC236}">
              <a16:creationId xmlns:a16="http://schemas.microsoft.com/office/drawing/2014/main" id="{2EB7EF9C-9F75-436C-8441-7525941E44A9}"/>
            </a:ext>
          </a:extLst>
        </xdr:cNvPr>
        <xdr:cNvSpPr txBox="1"/>
      </xdr:nvSpPr>
      <xdr:spPr>
        <a:xfrm rot="16200000">
          <a:off x="-2154237" y="9672637"/>
          <a:ext cx="6873874" cy="996950"/>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JULIO</a:t>
          </a:r>
        </a:p>
      </xdr:txBody>
    </xdr:sp>
    <xdr:clientData/>
  </xdr:twoCellAnchor>
  <xdr:twoCellAnchor editAs="oneCell">
    <xdr:from>
      <xdr:col>1</xdr:col>
      <xdr:colOff>156925</xdr:colOff>
      <xdr:row>17</xdr:row>
      <xdr:rowOff>26308</xdr:rowOff>
    </xdr:from>
    <xdr:to>
      <xdr:col>2</xdr:col>
      <xdr:colOff>341529</xdr:colOff>
      <xdr:row>19</xdr:row>
      <xdr:rowOff>453299</xdr:rowOff>
    </xdr:to>
    <xdr:sp macro="" textlink="AñoCalendario">
      <xdr:nvSpPr>
        <xdr:cNvPr id="5" name="Año del calendario" descr="Año del calendario">
          <a:extLst>
            <a:ext uri="{FF2B5EF4-FFF2-40B4-BE49-F238E27FC236}">
              <a16:creationId xmlns:a16="http://schemas.microsoft.com/office/drawing/2014/main" id="{6F1C5A86-D0F5-4D79-B5E1-B2AAC55CB663}"/>
            </a:ext>
          </a:extLst>
        </xdr:cNvPr>
        <xdr:cNvSpPr/>
      </xdr:nvSpPr>
      <xdr:spPr>
        <a:xfrm>
          <a:off x="918925" y="6760483"/>
          <a:ext cx="670379" cy="855616"/>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27F4721D-3751-4BC7-9952-296126BA7625}"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0</xdr:col>
      <xdr:colOff>730254</xdr:colOff>
      <xdr:row>30</xdr:row>
      <xdr:rowOff>190499</xdr:rowOff>
    </xdr:from>
    <xdr:to>
      <xdr:col>3</xdr:col>
      <xdr:colOff>2</xdr:colOff>
      <xdr:row>44</xdr:row>
      <xdr:rowOff>47628</xdr:rowOff>
    </xdr:to>
    <xdr:sp macro="" textlink="">
      <xdr:nvSpPr>
        <xdr:cNvPr id="6" name="Título" descr="Calendario del mes de agosto">
          <a:extLst>
            <a:ext uri="{FF2B5EF4-FFF2-40B4-BE49-F238E27FC236}">
              <a16:creationId xmlns:a16="http://schemas.microsoft.com/office/drawing/2014/main" id="{D8B4CDCA-0717-4D95-BD27-160F45BFFB67}"/>
            </a:ext>
          </a:extLst>
        </xdr:cNvPr>
        <xdr:cNvSpPr txBox="1"/>
      </xdr:nvSpPr>
      <xdr:spPr>
        <a:xfrm rot="16200000">
          <a:off x="-2111374" y="16662402"/>
          <a:ext cx="6686554" cy="1003298"/>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AGOSTO</a:t>
          </a:r>
        </a:p>
      </xdr:txBody>
    </xdr:sp>
    <xdr:clientData/>
  </xdr:twoCellAnchor>
  <xdr:twoCellAnchor editAs="oneCell">
    <xdr:from>
      <xdr:col>1</xdr:col>
      <xdr:colOff>161462</xdr:colOff>
      <xdr:row>30</xdr:row>
      <xdr:rowOff>187778</xdr:rowOff>
    </xdr:from>
    <xdr:to>
      <xdr:col>2</xdr:col>
      <xdr:colOff>346066</xdr:colOff>
      <xdr:row>33</xdr:row>
      <xdr:rowOff>469174</xdr:rowOff>
    </xdr:to>
    <xdr:sp macro="" textlink="AñoCalendario">
      <xdr:nvSpPr>
        <xdr:cNvPr id="7" name="Año del calendario" descr="Año del calendario">
          <a:extLst>
            <a:ext uri="{FF2B5EF4-FFF2-40B4-BE49-F238E27FC236}">
              <a16:creationId xmlns:a16="http://schemas.microsoft.com/office/drawing/2014/main" id="{3B7FA8F2-E166-4D96-9972-74D4D15C6F04}"/>
            </a:ext>
          </a:extLst>
        </xdr:cNvPr>
        <xdr:cNvSpPr/>
      </xdr:nvSpPr>
      <xdr:spPr>
        <a:xfrm>
          <a:off x="923462" y="13818053"/>
          <a:ext cx="670379" cy="957671"/>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8C895C6F-A4B4-492A-8616-09DAE4E5F7CD}"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4</xdr:colOff>
      <xdr:row>45</xdr:row>
      <xdr:rowOff>0</xdr:rowOff>
    </xdr:from>
    <xdr:to>
      <xdr:col>3</xdr:col>
      <xdr:colOff>15876</xdr:colOff>
      <xdr:row>58</xdr:row>
      <xdr:rowOff>0</xdr:rowOff>
    </xdr:to>
    <xdr:sp macro="" textlink="">
      <xdr:nvSpPr>
        <xdr:cNvPr id="8" name="Título" descr="Calendario del mes de septiembre">
          <a:extLst>
            <a:ext uri="{FF2B5EF4-FFF2-40B4-BE49-F238E27FC236}">
              <a16:creationId xmlns:a16="http://schemas.microsoft.com/office/drawing/2014/main" id="{A35C4CB8-98DB-428F-A021-B05BD6DAD1C8}"/>
            </a:ext>
          </a:extLst>
        </xdr:cNvPr>
        <xdr:cNvSpPr txBox="1"/>
      </xdr:nvSpPr>
      <xdr:spPr>
        <a:xfrm rot="16200000">
          <a:off x="-1968498" y="23380702"/>
          <a:ext cx="6448425" cy="987422"/>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SEPTIEMBRE</a:t>
          </a:r>
        </a:p>
        <a:p>
          <a:pPr marL="0" marR="0" lvl="0" indent="0" algn="r" defTabSz="914400" rtl="0" eaLnBrk="1" fontAlgn="auto" latinLnBrk="0" hangingPunct="1">
            <a:lnSpc>
              <a:spcPct val="100000"/>
            </a:lnSpc>
            <a:spcBef>
              <a:spcPts val="0"/>
            </a:spcBef>
            <a:spcAft>
              <a:spcPts val="0"/>
            </a:spcAft>
            <a:buClrTx/>
            <a:buSzTx/>
            <a:buFontTx/>
            <a:buNone/>
            <a:tabLst/>
            <a:defRPr/>
          </a:pPr>
          <a:endParaRPr kumimoji="0" lang="es" sz="3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160554</xdr:colOff>
      <xdr:row>45</xdr:row>
      <xdr:rowOff>8165</xdr:rowOff>
    </xdr:from>
    <xdr:to>
      <xdr:col>2</xdr:col>
      <xdr:colOff>345158</xdr:colOff>
      <xdr:row>47</xdr:row>
      <xdr:rowOff>389166</xdr:rowOff>
    </xdr:to>
    <xdr:sp macro="" textlink="AñoCalendario">
      <xdr:nvSpPr>
        <xdr:cNvPr id="9" name="Año del calendario" descr="Año del calendario">
          <a:extLst>
            <a:ext uri="{FF2B5EF4-FFF2-40B4-BE49-F238E27FC236}">
              <a16:creationId xmlns:a16="http://schemas.microsoft.com/office/drawing/2014/main" id="{EDF30C1E-33CC-4FF2-A756-19FEBE596D31}"/>
            </a:ext>
          </a:extLst>
        </xdr:cNvPr>
        <xdr:cNvSpPr/>
      </xdr:nvSpPr>
      <xdr:spPr>
        <a:xfrm>
          <a:off x="922554" y="20658365"/>
          <a:ext cx="670379" cy="809626"/>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B8AC6334-5932-434C-9AEC-DE65D7C429F5}"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95250</xdr:colOff>
      <xdr:row>11</xdr:row>
      <xdr:rowOff>27574</xdr:rowOff>
    </xdr:from>
    <xdr:to>
      <xdr:col>2</xdr:col>
      <xdr:colOff>440323</xdr:colOff>
      <xdr:row>13</xdr:row>
      <xdr:rowOff>511343</xdr:rowOff>
    </xdr:to>
    <xdr:pic>
      <xdr:nvPicPr>
        <xdr:cNvPr id="10" name="Imagen 9">
          <a:extLst>
            <a:ext uri="{FF2B5EF4-FFF2-40B4-BE49-F238E27FC236}">
              <a16:creationId xmlns:a16="http://schemas.microsoft.com/office/drawing/2014/main" id="{A3CA41DB-04C0-4D6A-84C5-DE4E8FBEF6BE}"/>
            </a:ext>
          </a:extLst>
        </xdr:cNvPr>
        <xdr:cNvPicPr>
          <a:picLocks noChangeAspect="1"/>
        </xdr:cNvPicPr>
      </xdr:nvPicPr>
      <xdr:blipFill rotWithShape="1">
        <a:blip xmlns:r="http://schemas.openxmlformats.org/officeDocument/2006/relationships" r:embed="rId1"/>
        <a:srcRect l="6107" t="2669" r="5648" b="3972"/>
        <a:stretch/>
      </xdr:blipFill>
      <xdr:spPr>
        <a:xfrm>
          <a:off x="857250" y="4009024"/>
          <a:ext cx="830848" cy="1407694"/>
        </a:xfrm>
        <a:prstGeom prst="rect">
          <a:avLst/>
        </a:prstGeom>
      </xdr:spPr>
    </xdr:pic>
    <xdr:clientData/>
  </xdr:twoCellAnchor>
  <xdr:twoCellAnchor editAs="oneCell">
    <xdr:from>
      <xdr:col>1</xdr:col>
      <xdr:colOff>79375</xdr:colOff>
      <xdr:row>53</xdr:row>
      <xdr:rowOff>523875</xdr:rowOff>
    </xdr:from>
    <xdr:to>
      <xdr:col>2</xdr:col>
      <xdr:colOff>424448</xdr:colOff>
      <xdr:row>56</xdr:row>
      <xdr:rowOff>71019</xdr:rowOff>
    </xdr:to>
    <xdr:pic>
      <xdr:nvPicPr>
        <xdr:cNvPr id="11" name="Imagen 10">
          <a:extLst>
            <a:ext uri="{FF2B5EF4-FFF2-40B4-BE49-F238E27FC236}">
              <a16:creationId xmlns:a16="http://schemas.microsoft.com/office/drawing/2014/main" id="{8C48DDBF-0B06-4A10-9403-12BB881CCE21}"/>
            </a:ext>
          </a:extLst>
        </xdr:cNvPr>
        <xdr:cNvPicPr>
          <a:picLocks noChangeAspect="1"/>
        </xdr:cNvPicPr>
      </xdr:nvPicPr>
      <xdr:blipFill rotWithShape="1">
        <a:blip xmlns:r="http://schemas.openxmlformats.org/officeDocument/2006/relationships" r:embed="rId1"/>
        <a:srcRect l="6107" t="2669" r="5648" b="3972"/>
        <a:stretch/>
      </xdr:blipFill>
      <xdr:spPr>
        <a:xfrm>
          <a:off x="841375" y="24717375"/>
          <a:ext cx="830848" cy="1414044"/>
        </a:xfrm>
        <a:prstGeom prst="rect">
          <a:avLst/>
        </a:prstGeom>
      </xdr:spPr>
    </xdr:pic>
    <xdr:clientData/>
  </xdr:twoCellAnchor>
  <xdr:twoCellAnchor editAs="oneCell">
    <xdr:from>
      <xdr:col>1</xdr:col>
      <xdr:colOff>88900</xdr:colOff>
      <xdr:row>23</xdr:row>
      <xdr:rowOff>850900</xdr:rowOff>
    </xdr:from>
    <xdr:to>
      <xdr:col>2</xdr:col>
      <xdr:colOff>433973</xdr:colOff>
      <xdr:row>27</xdr:row>
      <xdr:rowOff>48794</xdr:rowOff>
    </xdr:to>
    <xdr:pic>
      <xdr:nvPicPr>
        <xdr:cNvPr id="12" name="Imagen 11">
          <a:extLst>
            <a:ext uri="{FF2B5EF4-FFF2-40B4-BE49-F238E27FC236}">
              <a16:creationId xmlns:a16="http://schemas.microsoft.com/office/drawing/2014/main" id="{F690B4B3-383F-41C2-9612-ECF5EA9EEE5B}"/>
            </a:ext>
          </a:extLst>
        </xdr:cNvPr>
        <xdr:cNvPicPr>
          <a:picLocks noChangeAspect="1"/>
        </xdr:cNvPicPr>
      </xdr:nvPicPr>
      <xdr:blipFill rotWithShape="1">
        <a:blip xmlns:r="http://schemas.openxmlformats.org/officeDocument/2006/relationships" r:embed="rId1"/>
        <a:srcRect l="6107" t="2669" r="5648" b="3972"/>
        <a:stretch/>
      </xdr:blipFill>
      <xdr:spPr>
        <a:xfrm>
          <a:off x="850900" y="10242550"/>
          <a:ext cx="830848" cy="1426744"/>
        </a:xfrm>
        <a:prstGeom prst="rect">
          <a:avLst/>
        </a:prstGeom>
      </xdr:spPr>
    </xdr:pic>
    <xdr:clientData/>
  </xdr:twoCellAnchor>
  <xdr:twoCellAnchor editAs="oneCell">
    <xdr:from>
      <xdr:col>1</xdr:col>
      <xdr:colOff>98425</xdr:colOff>
      <xdr:row>39</xdr:row>
      <xdr:rowOff>273050</xdr:rowOff>
    </xdr:from>
    <xdr:to>
      <xdr:col>2</xdr:col>
      <xdr:colOff>443498</xdr:colOff>
      <xdr:row>41</xdr:row>
      <xdr:rowOff>629819</xdr:rowOff>
    </xdr:to>
    <xdr:pic>
      <xdr:nvPicPr>
        <xdr:cNvPr id="13" name="Imagen 12">
          <a:extLst>
            <a:ext uri="{FF2B5EF4-FFF2-40B4-BE49-F238E27FC236}">
              <a16:creationId xmlns:a16="http://schemas.microsoft.com/office/drawing/2014/main" id="{7E3AF942-E0B8-4079-97BA-3D5E06FE39DE}"/>
            </a:ext>
          </a:extLst>
        </xdr:cNvPr>
        <xdr:cNvPicPr>
          <a:picLocks noChangeAspect="1"/>
        </xdr:cNvPicPr>
      </xdr:nvPicPr>
      <xdr:blipFill rotWithShape="1">
        <a:blip xmlns:r="http://schemas.openxmlformats.org/officeDocument/2006/relationships" r:embed="rId1"/>
        <a:srcRect l="6107" t="2669" r="5648" b="3972"/>
        <a:stretch/>
      </xdr:blipFill>
      <xdr:spPr>
        <a:xfrm>
          <a:off x="860425" y="17789525"/>
          <a:ext cx="830848" cy="13949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27216</xdr:colOff>
      <xdr:row>3</xdr:row>
      <xdr:rowOff>2</xdr:rowOff>
    </xdr:from>
    <xdr:to>
      <xdr:col>3</xdr:col>
      <xdr:colOff>0</xdr:colOff>
      <xdr:row>16</xdr:row>
      <xdr:rowOff>15875</xdr:rowOff>
    </xdr:to>
    <xdr:sp macro="" textlink="">
      <xdr:nvSpPr>
        <xdr:cNvPr id="2" name="Título" descr="Calendario del mes de junio">
          <a:extLst>
            <a:ext uri="{FF2B5EF4-FFF2-40B4-BE49-F238E27FC236}">
              <a16:creationId xmlns:a16="http://schemas.microsoft.com/office/drawing/2014/main" id="{81FC0B28-3124-4B1D-A165-1F26BA0C4C42}"/>
            </a:ext>
          </a:extLst>
        </xdr:cNvPr>
        <xdr:cNvSpPr txBox="1"/>
      </xdr:nvSpPr>
      <xdr:spPr>
        <a:xfrm rot="16200000">
          <a:off x="-1618341" y="3188609"/>
          <a:ext cx="5759448" cy="944334"/>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JUNIO                                       </a:t>
          </a:r>
        </a:p>
      </xdr:txBody>
    </xdr:sp>
    <xdr:clientData/>
  </xdr:twoCellAnchor>
  <xdr:twoCellAnchor editAs="oneCell">
    <xdr:from>
      <xdr:col>1</xdr:col>
      <xdr:colOff>293451</xdr:colOff>
      <xdr:row>3</xdr:row>
      <xdr:rowOff>1</xdr:rowOff>
    </xdr:from>
    <xdr:to>
      <xdr:col>2</xdr:col>
      <xdr:colOff>300718</xdr:colOff>
      <xdr:row>5</xdr:row>
      <xdr:rowOff>299358</xdr:rowOff>
    </xdr:to>
    <xdr:sp macro="" textlink="AñoCalendario">
      <xdr:nvSpPr>
        <xdr:cNvPr id="3" name="Año del calendario" descr="Año del calendario">
          <a:extLst>
            <a:ext uri="{FF2B5EF4-FFF2-40B4-BE49-F238E27FC236}">
              <a16:creationId xmlns:a16="http://schemas.microsoft.com/office/drawing/2014/main" id="{5D24434C-D222-4C64-91C2-9C4D2337D584}"/>
            </a:ext>
          </a:extLst>
        </xdr:cNvPr>
        <xdr:cNvSpPr/>
      </xdr:nvSpPr>
      <xdr:spPr>
        <a:xfrm>
          <a:off x="1055451" y="781051"/>
          <a:ext cx="493042" cy="727982"/>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5A8A8D8B-3C12-4041-B072-42D5B970B91A}"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22225</xdr:colOff>
      <xdr:row>17</xdr:row>
      <xdr:rowOff>0</xdr:rowOff>
    </xdr:from>
    <xdr:to>
      <xdr:col>3</xdr:col>
      <xdr:colOff>47625</xdr:colOff>
      <xdr:row>29</xdr:row>
      <xdr:rowOff>873124</xdr:rowOff>
    </xdr:to>
    <xdr:sp macro="" textlink="">
      <xdr:nvSpPr>
        <xdr:cNvPr id="4" name="Título" descr="Calendario del mes de julio">
          <a:extLst>
            <a:ext uri="{FF2B5EF4-FFF2-40B4-BE49-F238E27FC236}">
              <a16:creationId xmlns:a16="http://schemas.microsoft.com/office/drawing/2014/main" id="{B3C21CD0-5BA8-4C71-A09A-0D5A1561C9DA}"/>
            </a:ext>
          </a:extLst>
        </xdr:cNvPr>
        <xdr:cNvSpPr txBox="1"/>
      </xdr:nvSpPr>
      <xdr:spPr>
        <a:xfrm rot="16200000">
          <a:off x="-2154237" y="9672637"/>
          <a:ext cx="6873874" cy="996950"/>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JULIO</a:t>
          </a:r>
        </a:p>
      </xdr:txBody>
    </xdr:sp>
    <xdr:clientData/>
  </xdr:twoCellAnchor>
  <xdr:twoCellAnchor editAs="oneCell">
    <xdr:from>
      <xdr:col>1</xdr:col>
      <xdr:colOff>156925</xdr:colOff>
      <xdr:row>17</xdr:row>
      <xdr:rowOff>26308</xdr:rowOff>
    </xdr:from>
    <xdr:to>
      <xdr:col>2</xdr:col>
      <xdr:colOff>341529</xdr:colOff>
      <xdr:row>19</xdr:row>
      <xdr:rowOff>453299</xdr:rowOff>
    </xdr:to>
    <xdr:sp macro="" textlink="AñoCalendario">
      <xdr:nvSpPr>
        <xdr:cNvPr id="5" name="Año del calendario" descr="Año del calendario">
          <a:extLst>
            <a:ext uri="{FF2B5EF4-FFF2-40B4-BE49-F238E27FC236}">
              <a16:creationId xmlns:a16="http://schemas.microsoft.com/office/drawing/2014/main" id="{DA1511C4-E682-49F1-AD12-41ABD57807F9}"/>
            </a:ext>
          </a:extLst>
        </xdr:cNvPr>
        <xdr:cNvSpPr/>
      </xdr:nvSpPr>
      <xdr:spPr>
        <a:xfrm>
          <a:off x="918925" y="6760483"/>
          <a:ext cx="670379" cy="855616"/>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27F4721D-3751-4BC7-9952-296126BA7625}"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0</xdr:col>
      <xdr:colOff>730254</xdr:colOff>
      <xdr:row>30</xdr:row>
      <xdr:rowOff>190499</xdr:rowOff>
    </xdr:from>
    <xdr:to>
      <xdr:col>3</xdr:col>
      <xdr:colOff>2</xdr:colOff>
      <xdr:row>44</xdr:row>
      <xdr:rowOff>47628</xdr:rowOff>
    </xdr:to>
    <xdr:sp macro="" textlink="">
      <xdr:nvSpPr>
        <xdr:cNvPr id="6" name="Título" descr="Calendario del mes de agosto">
          <a:extLst>
            <a:ext uri="{FF2B5EF4-FFF2-40B4-BE49-F238E27FC236}">
              <a16:creationId xmlns:a16="http://schemas.microsoft.com/office/drawing/2014/main" id="{70CBA4AB-D871-4366-A31D-3B156559113C}"/>
            </a:ext>
          </a:extLst>
        </xdr:cNvPr>
        <xdr:cNvSpPr txBox="1"/>
      </xdr:nvSpPr>
      <xdr:spPr>
        <a:xfrm rot="16200000">
          <a:off x="-2111374" y="16662402"/>
          <a:ext cx="6686554" cy="1003298"/>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AGOSTO</a:t>
          </a:r>
        </a:p>
      </xdr:txBody>
    </xdr:sp>
    <xdr:clientData/>
  </xdr:twoCellAnchor>
  <xdr:twoCellAnchor editAs="oneCell">
    <xdr:from>
      <xdr:col>1</xdr:col>
      <xdr:colOff>161462</xdr:colOff>
      <xdr:row>30</xdr:row>
      <xdr:rowOff>187778</xdr:rowOff>
    </xdr:from>
    <xdr:to>
      <xdr:col>2</xdr:col>
      <xdr:colOff>346066</xdr:colOff>
      <xdr:row>33</xdr:row>
      <xdr:rowOff>469174</xdr:rowOff>
    </xdr:to>
    <xdr:sp macro="" textlink="AñoCalendario">
      <xdr:nvSpPr>
        <xdr:cNvPr id="7" name="Año del calendario" descr="Año del calendario">
          <a:extLst>
            <a:ext uri="{FF2B5EF4-FFF2-40B4-BE49-F238E27FC236}">
              <a16:creationId xmlns:a16="http://schemas.microsoft.com/office/drawing/2014/main" id="{70FFEBD1-8115-4390-B2E6-2F92921D7FC5}"/>
            </a:ext>
          </a:extLst>
        </xdr:cNvPr>
        <xdr:cNvSpPr/>
      </xdr:nvSpPr>
      <xdr:spPr>
        <a:xfrm>
          <a:off x="923462" y="13818053"/>
          <a:ext cx="670379" cy="957671"/>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8C895C6F-A4B4-492A-8616-09DAE4E5F7CD}"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4</xdr:colOff>
      <xdr:row>45</xdr:row>
      <xdr:rowOff>0</xdr:rowOff>
    </xdr:from>
    <xdr:to>
      <xdr:col>3</xdr:col>
      <xdr:colOff>15876</xdr:colOff>
      <xdr:row>58</xdr:row>
      <xdr:rowOff>0</xdr:rowOff>
    </xdr:to>
    <xdr:sp macro="" textlink="">
      <xdr:nvSpPr>
        <xdr:cNvPr id="8" name="Título" descr="Calendario del mes de septiembre">
          <a:extLst>
            <a:ext uri="{FF2B5EF4-FFF2-40B4-BE49-F238E27FC236}">
              <a16:creationId xmlns:a16="http://schemas.microsoft.com/office/drawing/2014/main" id="{12291B6E-9616-4BB1-AE7C-F0F927576121}"/>
            </a:ext>
          </a:extLst>
        </xdr:cNvPr>
        <xdr:cNvSpPr txBox="1"/>
      </xdr:nvSpPr>
      <xdr:spPr>
        <a:xfrm rot="16200000">
          <a:off x="-1968498" y="23380702"/>
          <a:ext cx="6448425" cy="987422"/>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SEPTIEMBRE</a:t>
          </a:r>
        </a:p>
        <a:p>
          <a:pPr marL="0" marR="0" lvl="0" indent="0" algn="r" defTabSz="914400" rtl="0" eaLnBrk="1" fontAlgn="auto" latinLnBrk="0" hangingPunct="1">
            <a:lnSpc>
              <a:spcPct val="100000"/>
            </a:lnSpc>
            <a:spcBef>
              <a:spcPts val="0"/>
            </a:spcBef>
            <a:spcAft>
              <a:spcPts val="0"/>
            </a:spcAft>
            <a:buClrTx/>
            <a:buSzTx/>
            <a:buFontTx/>
            <a:buNone/>
            <a:tabLst/>
            <a:defRPr/>
          </a:pPr>
          <a:endParaRPr kumimoji="0" lang="es" sz="3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160554</xdr:colOff>
      <xdr:row>45</xdr:row>
      <xdr:rowOff>8165</xdr:rowOff>
    </xdr:from>
    <xdr:to>
      <xdr:col>2</xdr:col>
      <xdr:colOff>345158</xdr:colOff>
      <xdr:row>47</xdr:row>
      <xdr:rowOff>389166</xdr:rowOff>
    </xdr:to>
    <xdr:sp macro="" textlink="AñoCalendario">
      <xdr:nvSpPr>
        <xdr:cNvPr id="9" name="Año del calendario" descr="Año del calendario">
          <a:extLst>
            <a:ext uri="{FF2B5EF4-FFF2-40B4-BE49-F238E27FC236}">
              <a16:creationId xmlns:a16="http://schemas.microsoft.com/office/drawing/2014/main" id="{97B4D53D-EC8D-4D2C-B43F-792A69A8B6EA}"/>
            </a:ext>
          </a:extLst>
        </xdr:cNvPr>
        <xdr:cNvSpPr/>
      </xdr:nvSpPr>
      <xdr:spPr>
        <a:xfrm>
          <a:off x="922554" y="20658365"/>
          <a:ext cx="670379" cy="809626"/>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B8AC6334-5932-434C-9AEC-DE65D7C429F5}"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95250</xdr:colOff>
      <xdr:row>11</xdr:row>
      <xdr:rowOff>27574</xdr:rowOff>
    </xdr:from>
    <xdr:to>
      <xdr:col>2</xdr:col>
      <xdr:colOff>440323</xdr:colOff>
      <xdr:row>13</xdr:row>
      <xdr:rowOff>511343</xdr:rowOff>
    </xdr:to>
    <xdr:pic>
      <xdr:nvPicPr>
        <xdr:cNvPr id="10" name="Imagen 9">
          <a:extLst>
            <a:ext uri="{FF2B5EF4-FFF2-40B4-BE49-F238E27FC236}">
              <a16:creationId xmlns:a16="http://schemas.microsoft.com/office/drawing/2014/main" id="{FFDFB227-2764-4255-808B-A19BA92A37B2}"/>
            </a:ext>
          </a:extLst>
        </xdr:cNvPr>
        <xdr:cNvPicPr>
          <a:picLocks noChangeAspect="1"/>
        </xdr:cNvPicPr>
      </xdr:nvPicPr>
      <xdr:blipFill rotWithShape="1">
        <a:blip xmlns:r="http://schemas.openxmlformats.org/officeDocument/2006/relationships" r:embed="rId1"/>
        <a:srcRect l="6107" t="2669" r="5648" b="3972"/>
        <a:stretch/>
      </xdr:blipFill>
      <xdr:spPr>
        <a:xfrm>
          <a:off x="857250" y="4009024"/>
          <a:ext cx="830848" cy="1407694"/>
        </a:xfrm>
        <a:prstGeom prst="rect">
          <a:avLst/>
        </a:prstGeom>
      </xdr:spPr>
    </xdr:pic>
    <xdr:clientData/>
  </xdr:twoCellAnchor>
  <xdr:twoCellAnchor editAs="oneCell">
    <xdr:from>
      <xdr:col>1</xdr:col>
      <xdr:colOff>79375</xdr:colOff>
      <xdr:row>53</xdr:row>
      <xdr:rowOff>523875</xdr:rowOff>
    </xdr:from>
    <xdr:to>
      <xdr:col>2</xdr:col>
      <xdr:colOff>424448</xdr:colOff>
      <xdr:row>56</xdr:row>
      <xdr:rowOff>71019</xdr:rowOff>
    </xdr:to>
    <xdr:pic>
      <xdr:nvPicPr>
        <xdr:cNvPr id="11" name="Imagen 10">
          <a:extLst>
            <a:ext uri="{FF2B5EF4-FFF2-40B4-BE49-F238E27FC236}">
              <a16:creationId xmlns:a16="http://schemas.microsoft.com/office/drawing/2014/main" id="{9A2ACE23-E2B0-449F-A980-623663D15B5E}"/>
            </a:ext>
          </a:extLst>
        </xdr:cNvPr>
        <xdr:cNvPicPr>
          <a:picLocks noChangeAspect="1"/>
        </xdr:cNvPicPr>
      </xdr:nvPicPr>
      <xdr:blipFill rotWithShape="1">
        <a:blip xmlns:r="http://schemas.openxmlformats.org/officeDocument/2006/relationships" r:embed="rId1"/>
        <a:srcRect l="6107" t="2669" r="5648" b="3972"/>
        <a:stretch/>
      </xdr:blipFill>
      <xdr:spPr>
        <a:xfrm>
          <a:off x="841375" y="24717375"/>
          <a:ext cx="830848" cy="1414044"/>
        </a:xfrm>
        <a:prstGeom prst="rect">
          <a:avLst/>
        </a:prstGeom>
      </xdr:spPr>
    </xdr:pic>
    <xdr:clientData/>
  </xdr:twoCellAnchor>
  <xdr:twoCellAnchor editAs="oneCell">
    <xdr:from>
      <xdr:col>1</xdr:col>
      <xdr:colOff>88900</xdr:colOff>
      <xdr:row>23</xdr:row>
      <xdr:rowOff>850900</xdr:rowOff>
    </xdr:from>
    <xdr:to>
      <xdr:col>2</xdr:col>
      <xdr:colOff>433973</xdr:colOff>
      <xdr:row>27</xdr:row>
      <xdr:rowOff>48794</xdr:rowOff>
    </xdr:to>
    <xdr:pic>
      <xdr:nvPicPr>
        <xdr:cNvPr id="12" name="Imagen 11">
          <a:extLst>
            <a:ext uri="{FF2B5EF4-FFF2-40B4-BE49-F238E27FC236}">
              <a16:creationId xmlns:a16="http://schemas.microsoft.com/office/drawing/2014/main" id="{B5B31A02-39F1-489F-B6C9-18E1970A03CE}"/>
            </a:ext>
          </a:extLst>
        </xdr:cNvPr>
        <xdr:cNvPicPr>
          <a:picLocks noChangeAspect="1"/>
        </xdr:cNvPicPr>
      </xdr:nvPicPr>
      <xdr:blipFill rotWithShape="1">
        <a:blip xmlns:r="http://schemas.openxmlformats.org/officeDocument/2006/relationships" r:embed="rId1"/>
        <a:srcRect l="6107" t="2669" r="5648" b="3972"/>
        <a:stretch/>
      </xdr:blipFill>
      <xdr:spPr>
        <a:xfrm>
          <a:off x="850900" y="10242550"/>
          <a:ext cx="830848" cy="1426744"/>
        </a:xfrm>
        <a:prstGeom prst="rect">
          <a:avLst/>
        </a:prstGeom>
      </xdr:spPr>
    </xdr:pic>
    <xdr:clientData/>
  </xdr:twoCellAnchor>
  <xdr:twoCellAnchor editAs="oneCell">
    <xdr:from>
      <xdr:col>1</xdr:col>
      <xdr:colOff>98425</xdr:colOff>
      <xdr:row>39</xdr:row>
      <xdr:rowOff>273050</xdr:rowOff>
    </xdr:from>
    <xdr:to>
      <xdr:col>2</xdr:col>
      <xdr:colOff>443498</xdr:colOff>
      <xdr:row>41</xdr:row>
      <xdr:rowOff>629819</xdr:rowOff>
    </xdr:to>
    <xdr:pic>
      <xdr:nvPicPr>
        <xdr:cNvPr id="13" name="Imagen 12">
          <a:extLst>
            <a:ext uri="{FF2B5EF4-FFF2-40B4-BE49-F238E27FC236}">
              <a16:creationId xmlns:a16="http://schemas.microsoft.com/office/drawing/2014/main" id="{0F5A5F95-975F-4EA2-8BA0-249F08747395}"/>
            </a:ext>
          </a:extLst>
        </xdr:cNvPr>
        <xdr:cNvPicPr>
          <a:picLocks noChangeAspect="1"/>
        </xdr:cNvPicPr>
      </xdr:nvPicPr>
      <xdr:blipFill rotWithShape="1">
        <a:blip xmlns:r="http://schemas.openxmlformats.org/officeDocument/2006/relationships" r:embed="rId1"/>
        <a:srcRect l="6107" t="2669" r="5648" b="3972"/>
        <a:stretch/>
      </xdr:blipFill>
      <xdr:spPr>
        <a:xfrm>
          <a:off x="860425" y="17789525"/>
          <a:ext cx="830848" cy="13949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27216</xdr:colOff>
      <xdr:row>3</xdr:row>
      <xdr:rowOff>2</xdr:rowOff>
    </xdr:from>
    <xdr:to>
      <xdr:col>3</xdr:col>
      <xdr:colOff>0</xdr:colOff>
      <xdr:row>16</xdr:row>
      <xdr:rowOff>15875</xdr:rowOff>
    </xdr:to>
    <xdr:sp macro="" textlink="">
      <xdr:nvSpPr>
        <xdr:cNvPr id="2" name="Título" descr="Calendario del mes de junio">
          <a:extLst>
            <a:ext uri="{FF2B5EF4-FFF2-40B4-BE49-F238E27FC236}">
              <a16:creationId xmlns:a16="http://schemas.microsoft.com/office/drawing/2014/main" id="{54D3DDA1-2EA7-440F-AEC0-EB71E1D3784D}"/>
            </a:ext>
          </a:extLst>
        </xdr:cNvPr>
        <xdr:cNvSpPr txBox="1"/>
      </xdr:nvSpPr>
      <xdr:spPr>
        <a:xfrm rot="16200000">
          <a:off x="-1618341" y="3188609"/>
          <a:ext cx="5759448" cy="944334"/>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JUNIO                                       </a:t>
          </a:r>
        </a:p>
      </xdr:txBody>
    </xdr:sp>
    <xdr:clientData/>
  </xdr:twoCellAnchor>
  <xdr:twoCellAnchor editAs="oneCell">
    <xdr:from>
      <xdr:col>1</xdr:col>
      <xdr:colOff>293451</xdr:colOff>
      <xdr:row>3</xdr:row>
      <xdr:rowOff>1</xdr:rowOff>
    </xdr:from>
    <xdr:to>
      <xdr:col>2</xdr:col>
      <xdr:colOff>300718</xdr:colOff>
      <xdr:row>5</xdr:row>
      <xdr:rowOff>299358</xdr:rowOff>
    </xdr:to>
    <xdr:sp macro="" textlink="AñoCalendario">
      <xdr:nvSpPr>
        <xdr:cNvPr id="3" name="Año del calendario" descr="Año del calendario">
          <a:extLst>
            <a:ext uri="{FF2B5EF4-FFF2-40B4-BE49-F238E27FC236}">
              <a16:creationId xmlns:a16="http://schemas.microsoft.com/office/drawing/2014/main" id="{0443ABBC-B3EA-4EAE-B6FE-82269719E48E}"/>
            </a:ext>
          </a:extLst>
        </xdr:cNvPr>
        <xdr:cNvSpPr/>
      </xdr:nvSpPr>
      <xdr:spPr>
        <a:xfrm>
          <a:off x="1055451" y="781051"/>
          <a:ext cx="493042" cy="727982"/>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5A8A8D8B-3C12-4041-B072-42D5B970B91A}"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22225</xdr:colOff>
      <xdr:row>17</xdr:row>
      <xdr:rowOff>0</xdr:rowOff>
    </xdr:from>
    <xdr:to>
      <xdr:col>3</xdr:col>
      <xdr:colOff>47625</xdr:colOff>
      <xdr:row>29</xdr:row>
      <xdr:rowOff>873124</xdr:rowOff>
    </xdr:to>
    <xdr:sp macro="" textlink="">
      <xdr:nvSpPr>
        <xdr:cNvPr id="4" name="Título" descr="Calendario del mes de julio">
          <a:extLst>
            <a:ext uri="{FF2B5EF4-FFF2-40B4-BE49-F238E27FC236}">
              <a16:creationId xmlns:a16="http://schemas.microsoft.com/office/drawing/2014/main" id="{9DE71ACD-0041-4850-BB1E-E76707A6ECB6}"/>
            </a:ext>
          </a:extLst>
        </xdr:cNvPr>
        <xdr:cNvSpPr txBox="1"/>
      </xdr:nvSpPr>
      <xdr:spPr>
        <a:xfrm rot="16200000">
          <a:off x="-2154237" y="9672637"/>
          <a:ext cx="6873874" cy="996950"/>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JULIO</a:t>
          </a:r>
        </a:p>
      </xdr:txBody>
    </xdr:sp>
    <xdr:clientData/>
  </xdr:twoCellAnchor>
  <xdr:twoCellAnchor editAs="oneCell">
    <xdr:from>
      <xdr:col>1</xdr:col>
      <xdr:colOff>156925</xdr:colOff>
      <xdr:row>17</xdr:row>
      <xdr:rowOff>26308</xdr:rowOff>
    </xdr:from>
    <xdr:to>
      <xdr:col>2</xdr:col>
      <xdr:colOff>341529</xdr:colOff>
      <xdr:row>19</xdr:row>
      <xdr:rowOff>453299</xdr:rowOff>
    </xdr:to>
    <xdr:sp macro="" textlink="AñoCalendario">
      <xdr:nvSpPr>
        <xdr:cNvPr id="5" name="Año del calendario" descr="Año del calendario">
          <a:extLst>
            <a:ext uri="{FF2B5EF4-FFF2-40B4-BE49-F238E27FC236}">
              <a16:creationId xmlns:a16="http://schemas.microsoft.com/office/drawing/2014/main" id="{E51532C2-394B-47A1-AFBE-1B28047512FB}"/>
            </a:ext>
          </a:extLst>
        </xdr:cNvPr>
        <xdr:cNvSpPr/>
      </xdr:nvSpPr>
      <xdr:spPr>
        <a:xfrm>
          <a:off x="918925" y="6760483"/>
          <a:ext cx="670379" cy="855616"/>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27F4721D-3751-4BC7-9952-296126BA7625}"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0</xdr:col>
      <xdr:colOff>730254</xdr:colOff>
      <xdr:row>30</xdr:row>
      <xdr:rowOff>190499</xdr:rowOff>
    </xdr:from>
    <xdr:to>
      <xdr:col>3</xdr:col>
      <xdr:colOff>2</xdr:colOff>
      <xdr:row>44</xdr:row>
      <xdr:rowOff>47628</xdr:rowOff>
    </xdr:to>
    <xdr:sp macro="" textlink="">
      <xdr:nvSpPr>
        <xdr:cNvPr id="6" name="Título" descr="Calendario del mes de agosto">
          <a:extLst>
            <a:ext uri="{FF2B5EF4-FFF2-40B4-BE49-F238E27FC236}">
              <a16:creationId xmlns:a16="http://schemas.microsoft.com/office/drawing/2014/main" id="{35E237CA-AD45-44C4-81B5-662526B2190A}"/>
            </a:ext>
          </a:extLst>
        </xdr:cNvPr>
        <xdr:cNvSpPr txBox="1"/>
      </xdr:nvSpPr>
      <xdr:spPr>
        <a:xfrm rot="16200000">
          <a:off x="-2111374" y="16662402"/>
          <a:ext cx="6686554" cy="1003298"/>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AGOSTO</a:t>
          </a:r>
        </a:p>
      </xdr:txBody>
    </xdr:sp>
    <xdr:clientData/>
  </xdr:twoCellAnchor>
  <xdr:twoCellAnchor editAs="oneCell">
    <xdr:from>
      <xdr:col>1</xdr:col>
      <xdr:colOff>161462</xdr:colOff>
      <xdr:row>30</xdr:row>
      <xdr:rowOff>187778</xdr:rowOff>
    </xdr:from>
    <xdr:to>
      <xdr:col>2</xdr:col>
      <xdr:colOff>346066</xdr:colOff>
      <xdr:row>33</xdr:row>
      <xdr:rowOff>469174</xdr:rowOff>
    </xdr:to>
    <xdr:sp macro="" textlink="AñoCalendario">
      <xdr:nvSpPr>
        <xdr:cNvPr id="7" name="Año del calendario" descr="Año del calendario">
          <a:extLst>
            <a:ext uri="{FF2B5EF4-FFF2-40B4-BE49-F238E27FC236}">
              <a16:creationId xmlns:a16="http://schemas.microsoft.com/office/drawing/2014/main" id="{0FC89F57-DD21-4030-B93E-42C06FEE4BBD}"/>
            </a:ext>
          </a:extLst>
        </xdr:cNvPr>
        <xdr:cNvSpPr/>
      </xdr:nvSpPr>
      <xdr:spPr>
        <a:xfrm>
          <a:off x="923462" y="13818053"/>
          <a:ext cx="670379" cy="957671"/>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8C895C6F-A4B4-492A-8616-09DAE4E5F7CD}"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4</xdr:colOff>
      <xdr:row>45</xdr:row>
      <xdr:rowOff>0</xdr:rowOff>
    </xdr:from>
    <xdr:to>
      <xdr:col>3</xdr:col>
      <xdr:colOff>15876</xdr:colOff>
      <xdr:row>58</xdr:row>
      <xdr:rowOff>0</xdr:rowOff>
    </xdr:to>
    <xdr:sp macro="" textlink="">
      <xdr:nvSpPr>
        <xdr:cNvPr id="8" name="Título" descr="Calendario del mes de septiembre">
          <a:extLst>
            <a:ext uri="{FF2B5EF4-FFF2-40B4-BE49-F238E27FC236}">
              <a16:creationId xmlns:a16="http://schemas.microsoft.com/office/drawing/2014/main" id="{CDDCEB91-23B0-4CBA-A029-872BCEE8740C}"/>
            </a:ext>
          </a:extLst>
        </xdr:cNvPr>
        <xdr:cNvSpPr txBox="1"/>
      </xdr:nvSpPr>
      <xdr:spPr>
        <a:xfrm rot="16200000">
          <a:off x="-1968498" y="23380702"/>
          <a:ext cx="6448425" cy="987422"/>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SEPTIEMBRE</a:t>
          </a:r>
        </a:p>
        <a:p>
          <a:pPr marL="0" marR="0" lvl="0" indent="0" algn="r" defTabSz="914400" rtl="0" eaLnBrk="1" fontAlgn="auto" latinLnBrk="0" hangingPunct="1">
            <a:lnSpc>
              <a:spcPct val="100000"/>
            </a:lnSpc>
            <a:spcBef>
              <a:spcPts val="0"/>
            </a:spcBef>
            <a:spcAft>
              <a:spcPts val="0"/>
            </a:spcAft>
            <a:buClrTx/>
            <a:buSzTx/>
            <a:buFontTx/>
            <a:buNone/>
            <a:tabLst/>
            <a:defRPr/>
          </a:pPr>
          <a:endParaRPr kumimoji="0" lang="es" sz="3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160554</xdr:colOff>
      <xdr:row>45</xdr:row>
      <xdr:rowOff>8165</xdr:rowOff>
    </xdr:from>
    <xdr:to>
      <xdr:col>2</xdr:col>
      <xdr:colOff>345158</xdr:colOff>
      <xdr:row>47</xdr:row>
      <xdr:rowOff>389166</xdr:rowOff>
    </xdr:to>
    <xdr:sp macro="" textlink="AñoCalendario">
      <xdr:nvSpPr>
        <xdr:cNvPr id="9" name="Año del calendario" descr="Año del calendario">
          <a:extLst>
            <a:ext uri="{FF2B5EF4-FFF2-40B4-BE49-F238E27FC236}">
              <a16:creationId xmlns:a16="http://schemas.microsoft.com/office/drawing/2014/main" id="{BEE4E820-DE03-40F2-AFFA-F269B51E1DF1}"/>
            </a:ext>
          </a:extLst>
        </xdr:cNvPr>
        <xdr:cNvSpPr/>
      </xdr:nvSpPr>
      <xdr:spPr>
        <a:xfrm>
          <a:off x="922554" y="20658365"/>
          <a:ext cx="670379" cy="809626"/>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B8AC6334-5932-434C-9AEC-DE65D7C429F5}"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95250</xdr:colOff>
      <xdr:row>11</xdr:row>
      <xdr:rowOff>27574</xdr:rowOff>
    </xdr:from>
    <xdr:to>
      <xdr:col>2</xdr:col>
      <xdr:colOff>440323</xdr:colOff>
      <xdr:row>13</xdr:row>
      <xdr:rowOff>511343</xdr:rowOff>
    </xdr:to>
    <xdr:pic>
      <xdr:nvPicPr>
        <xdr:cNvPr id="10" name="Imagen 9">
          <a:extLst>
            <a:ext uri="{FF2B5EF4-FFF2-40B4-BE49-F238E27FC236}">
              <a16:creationId xmlns:a16="http://schemas.microsoft.com/office/drawing/2014/main" id="{5BE71307-898E-4888-97CF-200723AC227B}"/>
            </a:ext>
          </a:extLst>
        </xdr:cNvPr>
        <xdr:cNvPicPr>
          <a:picLocks noChangeAspect="1"/>
        </xdr:cNvPicPr>
      </xdr:nvPicPr>
      <xdr:blipFill rotWithShape="1">
        <a:blip xmlns:r="http://schemas.openxmlformats.org/officeDocument/2006/relationships" r:embed="rId1"/>
        <a:srcRect l="6107" t="2669" r="5648" b="3972"/>
        <a:stretch/>
      </xdr:blipFill>
      <xdr:spPr>
        <a:xfrm>
          <a:off x="857250" y="4009024"/>
          <a:ext cx="830848" cy="1407694"/>
        </a:xfrm>
        <a:prstGeom prst="rect">
          <a:avLst/>
        </a:prstGeom>
      </xdr:spPr>
    </xdr:pic>
    <xdr:clientData/>
  </xdr:twoCellAnchor>
  <xdr:twoCellAnchor editAs="oneCell">
    <xdr:from>
      <xdr:col>1</xdr:col>
      <xdr:colOff>79375</xdr:colOff>
      <xdr:row>53</xdr:row>
      <xdr:rowOff>523875</xdr:rowOff>
    </xdr:from>
    <xdr:to>
      <xdr:col>2</xdr:col>
      <xdr:colOff>424448</xdr:colOff>
      <xdr:row>56</xdr:row>
      <xdr:rowOff>71019</xdr:rowOff>
    </xdr:to>
    <xdr:pic>
      <xdr:nvPicPr>
        <xdr:cNvPr id="11" name="Imagen 10">
          <a:extLst>
            <a:ext uri="{FF2B5EF4-FFF2-40B4-BE49-F238E27FC236}">
              <a16:creationId xmlns:a16="http://schemas.microsoft.com/office/drawing/2014/main" id="{0841F83B-683A-42CC-A375-DDADA9D5C8B4}"/>
            </a:ext>
          </a:extLst>
        </xdr:cNvPr>
        <xdr:cNvPicPr>
          <a:picLocks noChangeAspect="1"/>
        </xdr:cNvPicPr>
      </xdr:nvPicPr>
      <xdr:blipFill rotWithShape="1">
        <a:blip xmlns:r="http://schemas.openxmlformats.org/officeDocument/2006/relationships" r:embed="rId1"/>
        <a:srcRect l="6107" t="2669" r="5648" b="3972"/>
        <a:stretch/>
      </xdr:blipFill>
      <xdr:spPr>
        <a:xfrm>
          <a:off x="841375" y="24717375"/>
          <a:ext cx="830848" cy="1414044"/>
        </a:xfrm>
        <a:prstGeom prst="rect">
          <a:avLst/>
        </a:prstGeom>
      </xdr:spPr>
    </xdr:pic>
    <xdr:clientData/>
  </xdr:twoCellAnchor>
  <xdr:twoCellAnchor editAs="oneCell">
    <xdr:from>
      <xdr:col>1</xdr:col>
      <xdr:colOff>88900</xdr:colOff>
      <xdr:row>23</xdr:row>
      <xdr:rowOff>850900</xdr:rowOff>
    </xdr:from>
    <xdr:to>
      <xdr:col>2</xdr:col>
      <xdr:colOff>433973</xdr:colOff>
      <xdr:row>27</xdr:row>
      <xdr:rowOff>48794</xdr:rowOff>
    </xdr:to>
    <xdr:pic>
      <xdr:nvPicPr>
        <xdr:cNvPr id="12" name="Imagen 11">
          <a:extLst>
            <a:ext uri="{FF2B5EF4-FFF2-40B4-BE49-F238E27FC236}">
              <a16:creationId xmlns:a16="http://schemas.microsoft.com/office/drawing/2014/main" id="{8954DE64-BD0C-4740-8B79-655FA62EFF11}"/>
            </a:ext>
          </a:extLst>
        </xdr:cNvPr>
        <xdr:cNvPicPr>
          <a:picLocks noChangeAspect="1"/>
        </xdr:cNvPicPr>
      </xdr:nvPicPr>
      <xdr:blipFill rotWithShape="1">
        <a:blip xmlns:r="http://schemas.openxmlformats.org/officeDocument/2006/relationships" r:embed="rId1"/>
        <a:srcRect l="6107" t="2669" r="5648" b="3972"/>
        <a:stretch/>
      </xdr:blipFill>
      <xdr:spPr>
        <a:xfrm>
          <a:off x="850900" y="10242550"/>
          <a:ext cx="830848" cy="1426744"/>
        </a:xfrm>
        <a:prstGeom prst="rect">
          <a:avLst/>
        </a:prstGeom>
      </xdr:spPr>
    </xdr:pic>
    <xdr:clientData/>
  </xdr:twoCellAnchor>
  <xdr:twoCellAnchor editAs="oneCell">
    <xdr:from>
      <xdr:col>1</xdr:col>
      <xdr:colOff>98425</xdr:colOff>
      <xdr:row>39</xdr:row>
      <xdr:rowOff>273050</xdr:rowOff>
    </xdr:from>
    <xdr:to>
      <xdr:col>2</xdr:col>
      <xdr:colOff>443498</xdr:colOff>
      <xdr:row>41</xdr:row>
      <xdr:rowOff>629819</xdr:rowOff>
    </xdr:to>
    <xdr:pic>
      <xdr:nvPicPr>
        <xdr:cNvPr id="13" name="Imagen 12">
          <a:extLst>
            <a:ext uri="{FF2B5EF4-FFF2-40B4-BE49-F238E27FC236}">
              <a16:creationId xmlns:a16="http://schemas.microsoft.com/office/drawing/2014/main" id="{986C5770-EE35-4600-BBB1-908BA426671F}"/>
            </a:ext>
          </a:extLst>
        </xdr:cNvPr>
        <xdr:cNvPicPr>
          <a:picLocks noChangeAspect="1"/>
        </xdr:cNvPicPr>
      </xdr:nvPicPr>
      <xdr:blipFill rotWithShape="1">
        <a:blip xmlns:r="http://schemas.openxmlformats.org/officeDocument/2006/relationships" r:embed="rId1"/>
        <a:srcRect l="6107" t="2669" r="5648" b="3972"/>
        <a:stretch/>
      </xdr:blipFill>
      <xdr:spPr>
        <a:xfrm>
          <a:off x="860425" y="17789525"/>
          <a:ext cx="830848" cy="139499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27216</xdr:colOff>
      <xdr:row>3</xdr:row>
      <xdr:rowOff>2</xdr:rowOff>
    </xdr:from>
    <xdr:to>
      <xdr:col>3</xdr:col>
      <xdr:colOff>0</xdr:colOff>
      <xdr:row>16</xdr:row>
      <xdr:rowOff>15875</xdr:rowOff>
    </xdr:to>
    <xdr:sp macro="" textlink="">
      <xdr:nvSpPr>
        <xdr:cNvPr id="2" name="Título" descr="Calendario del mes de junio">
          <a:extLst>
            <a:ext uri="{FF2B5EF4-FFF2-40B4-BE49-F238E27FC236}">
              <a16:creationId xmlns:a16="http://schemas.microsoft.com/office/drawing/2014/main" id="{4AF3EC18-9A97-418F-B5B1-19679ABE83E7}"/>
            </a:ext>
          </a:extLst>
        </xdr:cNvPr>
        <xdr:cNvSpPr txBox="1"/>
      </xdr:nvSpPr>
      <xdr:spPr>
        <a:xfrm rot="16200000">
          <a:off x="-1618341" y="3188609"/>
          <a:ext cx="5759448" cy="944334"/>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JUNIO                                       </a:t>
          </a:r>
        </a:p>
      </xdr:txBody>
    </xdr:sp>
    <xdr:clientData/>
  </xdr:twoCellAnchor>
  <xdr:twoCellAnchor editAs="oneCell">
    <xdr:from>
      <xdr:col>1</xdr:col>
      <xdr:colOff>293451</xdr:colOff>
      <xdr:row>3</xdr:row>
      <xdr:rowOff>1</xdr:rowOff>
    </xdr:from>
    <xdr:to>
      <xdr:col>2</xdr:col>
      <xdr:colOff>300718</xdr:colOff>
      <xdr:row>5</xdr:row>
      <xdr:rowOff>299358</xdr:rowOff>
    </xdr:to>
    <xdr:sp macro="" textlink="AñoCalendario">
      <xdr:nvSpPr>
        <xdr:cNvPr id="3" name="Año del calendario" descr="Año del calendario">
          <a:extLst>
            <a:ext uri="{FF2B5EF4-FFF2-40B4-BE49-F238E27FC236}">
              <a16:creationId xmlns:a16="http://schemas.microsoft.com/office/drawing/2014/main" id="{695BEA0F-BC66-451B-915F-BBF1AC40868C}"/>
            </a:ext>
          </a:extLst>
        </xdr:cNvPr>
        <xdr:cNvSpPr/>
      </xdr:nvSpPr>
      <xdr:spPr>
        <a:xfrm>
          <a:off x="1055451" y="781051"/>
          <a:ext cx="493042" cy="727982"/>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5A8A8D8B-3C12-4041-B072-42D5B970B91A}"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22225</xdr:colOff>
      <xdr:row>17</xdr:row>
      <xdr:rowOff>0</xdr:rowOff>
    </xdr:from>
    <xdr:to>
      <xdr:col>3</xdr:col>
      <xdr:colOff>47625</xdr:colOff>
      <xdr:row>29</xdr:row>
      <xdr:rowOff>873124</xdr:rowOff>
    </xdr:to>
    <xdr:sp macro="" textlink="">
      <xdr:nvSpPr>
        <xdr:cNvPr id="4" name="Título" descr="Calendario del mes de julio">
          <a:extLst>
            <a:ext uri="{FF2B5EF4-FFF2-40B4-BE49-F238E27FC236}">
              <a16:creationId xmlns:a16="http://schemas.microsoft.com/office/drawing/2014/main" id="{394530DF-8C21-4492-A999-A97F9D1A910A}"/>
            </a:ext>
          </a:extLst>
        </xdr:cNvPr>
        <xdr:cNvSpPr txBox="1"/>
      </xdr:nvSpPr>
      <xdr:spPr>
        <a:xfrm rot="16200000">
          <a:off x="-2154237" y="9672637"/>
          <a:ext cx="6873874" cy="996950"/>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JULIO</a:t>
          </a:r>
        </a:p>
      </xdr:txBody>
    </xdr:sp>
    <xdr:clientData/>
  </xdr:twoCellAnchor>
  <xdr:twoCellAnchor editAs="oneCell">
    <xdr:from>
      <xdr:col>1</xdr:col>
      <xdr:colOff>156925</xdr:colOff>
      <xdr:row>17</xdr:row>
      <xdr:rowOff>26308</xdr:rowOff>
    </xdr:from>
    <xdr:to>
      <xdr:col>2</xdr:col>
      <xdr:colOff>341529</xdr:colOff>
      <xdr:row>19</xdr:row>
      <xdr:rowOff>453299</xdr:rowOff>
    </xdr:to>
    <xdr:sp macro="" textlink="AñoCalendario">
      <xdr:nvSpPr>
        <xdr:cNvPr id="5" name="Año del calendario" descr="Año del calendario">
          <a:extLst>
            <a:ext uri="{FF2B5EF4-FFF2-40B4-BE49-F238E27FC236}">
              <a16:creationId xmlns:a16="http://schemas.microsoft.com/office/drawing/2014/main" id="{E9776618-399D-4785-9FE9-960946483F84}"/>
            </a:ext>
          </a:extLst>
        </xdr:cNvPr>
        <xdr:cNvSpPr/>
      </xdr:nvSpPr>
      <xdr:spPr>
        <a:xfrm>
          <a:off x="918925" y="6760483"/>
          <a:ext cx="670379" cy="855616"/>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27F4721D-3751-4BC7-9952-296126BA7625}"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0</xdr:col>
      <xdr:colOff>730254</xdr:colOff>
      <xdr:row>30</xdr:row>
      <xdr:rowOff>190499</xdr:rowOff>
    </xdr:from>
    <xdr:to>
      <xdr:col>3</xdr:col>
      <xdr:colOff>2</xdr:colOff>
      <xdr:row>44</xdr:row>
      <xdr:rowOff>47628</xdr:rowOff>
    </xdr:to>
    <xdr:sp macro="" textlink="">
      <xdr:nvSpPr>
        <xdr:cNvPr id="6" name="Título" descr="Calendario del mes de agosto">
          <a:extLst>
            <a:ext uri="{FF2B5EF4-FFF2-40B4-BE49-F238E27FC236}">
              <a16:creationId xmlns:a16="http://schemas.microsoft.com/office/drawing/2014/main" id="{80590A25-DC68-4267-A7AF-18474F239C3B}"/>
            </a:ext>
          </a:extLst>
        </xdr:cNvPr>
        <xdr:cNvSpPr txBox="1"/>
      </xdr:nvSpPr>
      <xdr:spPr>
        <a:xfrm rot="16200000">
          <a:off x="-2111374" y="16662402"/>
          <a:ext cx="6686554" cy="1003298"/>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AGOSTO</a:t>
          </a:r>
        </a:p>
      </xdr:txBody>
    </xdr:sp>
    <xdr:clientData/>
  </xdr:twoCellAnchor>
  <xdr:twoCellAnchor editAs="oneCell">
    <xdr:from>
      <xdr:col>1</xdr:col>
      <xdr:colOff>161462</xdr:colOff>
      <xdr:row>30</xdr:row>
      <xdr:rowOff>187778</xdr:rowOff>
    </xdr:from>
    <xdr:to>
      <xdr:col>2</xdr:col>
      <xdr:colOff>346066</xdr:colOff>
      <xdr:row>33</xdr:row>
      <xdr:rowOff>469174</xdr:rowOff>
    </xdr:to>
    <xdr:sp macro="" textlink="AñoCalendario">
      <xdr:nvSpPr>
        <xdr:cNvPr id="7" name="Año del calendario" descr="Año del calendario">
          <a:extLst>
            <a:ext uri="{FF2B5EF4-FFF2-40B4-BE49-F238E27FC236}">
              <a16:creationId xmlns:a16="http://schemas.microsoft.com/office/drawing/2014/main" id="{C2394648-3769-4B59-9511-29AA9A8345C4}"/>
            </a:ext>
          </a:extLst>
        </xdr:cNvPr>
        <xdr:cNvSpPr/>
      </xdr:nvSpPr>
      <xdr:spPr>
        <a:xfrm>
          <a:off x="923462" y="13818053"/>
          <a:ext cx="670379" cy="957671"/>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8C895C6F-A4B4-492A-8616-09DAE4E5F7CD}"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4</xdr:colOff>
      <xdr:row>45</xdr:row>
      <xdr:rowOff>0</xdr:rowOff>
    </xdr:from>
    <xdr:to>
      <xdr:col>3</xdr:col>
      <xdr:colOff>15876</xdr:colOff>
      <xdr:row>58</xdr:row>
      <xdr:rowOff>0</xdr:rowOff>
    </xdr:to>
    <xdr:sp macro="" textlink="">
      <xdr:nvSpPr>
        <xdr:cNvPr id="8" name="Título" descr="Calendario del mes de septiembre">
          <a:extLst>
            <a:ext uri="{FF2B5EF4-FFF2-40B4-BE49-F238E27FC236}">
              <a16:creationId xmlns:a16="http://schemas.microsoft.com/office/drawing/2014/main" id="{B05D2F19-D644-4481-90A6-07F900FAE8FF}"/>
            </a:ext>
          </a:extLst>
        </xdr:cNvPr>
        <xdr:cNvSpPr txBox="1"/>
      </xdr:nvSpPr>
      <xdr:spPr>
        <a:xfrm rot="16200000">
          <a:off x="-1968498" y="23380702"/>
          <a:ext cx="6448425" cy="987422"/>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SEPTIEMBRE</a:t>
          </a:r>
        </a:p>
        <a:p>
          <a:pPr marL="0" marR="0" lvl="0" indent="0" algn="r" defTabSz="914400" rtl="0" eaLnBrk="1" fontAlgn="auto" latinLnBrk="0" hangingPunct="1">
            <a:lnSpc>
              <a:spcPct val="100000"/>
            </a:lnSpc>
            <a:spcBef>
              <a:spcPts val="0"/>
            </a:spcBef>
            <a:spcAft>
              <a:spcPts val="0"/>
            </a:spcAft>
            <a:buClrTx/>
            <a:buSzTx/>
            <a:buFontTx/>
            <a:buNone/>
            <a:tabLst/>
            <a:defRPr/>
          </a:pPr>
          <a:endParaRPr kumimoji="0" lang="es" sz="3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160554</xdr:colOff>
      <xdr:row>45</xdr:row>
      <xdr:rowOff>8165</xdr:rowOff>
    </xdr:from>
    <xdr:to>
      <xdr:col>2</xdr:col>
      <xdr:colOff>345158</xdr:colOff>
      <xdr:row>47</xdr:row>
      <xdr:rowOff>389166</xdr:rowOff>
    </xdr:to>
    <xdr:sp macro="" textlink="AñoCalendario">
      <xdr:nvSpPr>
        <xdr:cNvPr id="9" name="Año del calendario" descr="Año del calendario">
          <a:extLst>
            <a:ext uri="{FF2B5EF4-FFF2-40B4-BE49-F238E27FC236}">
              <a16:creationId xmlns:a16="http://schemas.microsoft.com/office/drawing/2014/main" id="{9A2FAA9C-D819-4D92-976D-7538D04AA039}"/>
            </a:ext>
          </a:extLst>
        </xdr:cNvPr>
        <xdr:cNvSpPr/>
      </xdr:nvSpPr>
      <xdr:spPr>
        <a:xfrm>
          <a:off x="922554" y="20658365"/>
          <a:ext cx="670379" cy="809626"/>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B8AC6334-5932-434C-9AEC-DE65D7C429F5}"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95250</xdr:colOff>
      <xdr:row>11</xdr:row>
      <xdr:rowOff>27574</xdr:rowOff>
    </xdr:from>
    <xdr:to>
      <xdr:col>2</xdr:col>
      <xdr:colOff>440323</xdr:colOff>
      <xdr:row>13</xdr:row>
      <xdr:rowOff>511343</xdr:rowOff>
    </xdr:to>
    <xdr:pic>
      <xdr:nvPicPr>
        <xdr:cNvPr id="10" name="Imagen 9">
          <a:extLst>
            <a:ext uri="{FF2B5EF4-FFF2-40B4-BE49-F238E27FC236}">
              <a16:creationId xmlns:a16="http://schemas.microsoft.com/office/drawing/2014/main" id="{30EFF697-8E55-464C-BCF7-A3AD35B74418}"/>
            </a:ext>
          </a:extLst>
        </xdr:cNvPr>
        <xdr:cNvPicPr>
          <a:picLocks noChangeAspect="1"/>
        </xdr:cNvPicPr>
      </xdr:nvPicPr>
      <xdr:blipFill rotWithShape="1">
        <a:blip xmlns:r="http://schemas.openxmlformats.org/officeDocument/2006/relationships" r:embed="rId1"/>
        <a:srcRect l="6107" t="2669" r="5648" b="3972"/>
        <a:stretch/>
      </xdr:blipFill>
      <xdr:spPr>
        <a:xfrm>
          <a:off x="857250" y="4009024"/>
          <a:ext cx="830848" cy="1407694"/>
        </a:xfrm>
        <a:prstGeom prst="rect">
          <a:avLst/>
        </a:prstGeom>
      </xdr:spPr>
    </xdr:pic>
    <xdr:clientData/>
  </xdr:twoCellAnchor>
  <xdr:twoCellAnchor editAs="oneCell">
    <xdr:from>
      <xdr:col>1</xdr:col>
      <xdr:colOff>79375</xdr:colOff>
      <xdr:row>53</xdr:row>
      <xdr:rowOff>523875</xdr:rowOff>
    </xdr:from>
    <xdr:to>
      <xdr:col>2</xdr:col>
      <xdr:colOff>424448</xdr:colOff>
      <xdr:row>56</xdr:row>
      <xdr:rowOff>71019</xdr:rowOff>
    </xdr:to>
    <xdr:pic>
      <xdr:nvPicPr>
        <xdr:cNvPr id="11" name="Imagen 10">
          <a:extLst>
            <a:ext uri="{FF2B5EF4-FFF2-40B4-BE49-F238E27FC236}">
              <a16:creationId xmlns:a16="http://schemas.microsoft.com/office/drawing/2014/main" id="{79ECECFC-BC42-48AD-A138-79C2B32D69B0}"/>
            </a:ext>
          </a:extLst>
        </xdr:cNvPr>
        <xdr:cNvPicPr>
          <a:picLocks noChangeAspect="1"/>
        </xdr:cNvPicPr>
      </xdr:nvPicPr>
      <xdr:blipFill rotWithShape="1">
        <a:blip xmlns:r="http://schemas.openxmlformats.org/officeDocument/2006/relationships" r:embed="rId1"/>
        <a:srcRect l="6107" t="2669" r="5648" b="3972"/>
        <a:stretch/>
      </xdr:blipFill>
      <xdr:spPr>
        <a:xfrm>
          <a:off x="841375" y="24717375"/>
          <a:ext cx="830848" cy="1414044"/>
        </a:xfrm>
        <a:prstGeom prst="rect">
          <a:avLst/>
        </a:prstGeom>
      </xdr:spPr>
    </xdr:pic>
    <xdr:clientData/>
  </xdr:twoCellAnchor>
  <xdr:twoCellAnchor editAs="oneCell">
    <xdr:from>
      <xdr:col>1</xdr:col>
      <xdr:colOff>88900</xdr:colOff>
      <xdr:row>23</xdr:row>
      <xdr:rowOff>850900</xdr:rowOff>
    </xdr:from>
    <xdr:to>
      <xdr:col>2</xdr:col>
      <xdr:colOff>433973</xdr:colOff>
      <xdr:row>27</xdr:row>
      <xdr:rowOff>48794</xdr:rowOff>
    </xdr:to>
    <xdr:pic>
      <xdr:nvPicPr>
        <xdr:cNvPr id="12" name="Imagen 11">
          <a:extLst>
            <a:ext uri="{FF2B5EF4-FFF2-40B4-BE49-F238E27FC236}">
              <a16:creationId xmlns:a16="http://schemas.microsoft.com/office/drawing/2014/main" id="{50E426D4-7548-43D7-9ACA-7D0425C8BA04}"/>
            </a:ext>
          </a:extLst>
        </xdr:cNvPr>
        <xdr:cNvPicPr>
          <a:picLocks noChangeAspect="1"/>
        </xdr:cNvPicPr>
      </xdr:nvPicPr>
      <xdr:blipFill rotWithShape="1">
        <a:blip xmlns:r="http://schemas.openxmlformats.org/officeDocument/2006/relationships" r:embed="rId1"/>
        <a:srcRect l="6107" t="2669" r="5648" b="3972"/>
        <a:stretch/>
      </xdr:blipFill>
      <xdr:spPr>
        <a:xfrm>
          <a:off x="850900" y="10242550"/>
          <a:ext cx="830848" cy="1426744"/>
        </a:xfrm>
        <a:prstGeom prst="rect">
          <a:avLst/>
        </a:prstGeom>
      </xdr:spPr>
    </xdr:pic>
    <xdr:clientData/>
  </xdr:twoCellAnchor>
  <xdr:twoCellAnchor editAs="oneCell">
    <xdr:from>
      <xdr:col>1</xdr:col>
      <xdr:colOff>98425</xdr:colOff>
      <xdr:row>39</xdr:row>
      <xdr:rowOff>273050</xdr:rowOff>
    </xdr:from>
    <xdr:to>
      <xdr:col>2</xdr:col>
      <xdr:colOff>443498</xdr:colOff>
      <xdr:row>41</xdr:row>
      <xdr:rowOff>629819</xdr:rowOff>
    </xdr:to>
    <xdr:pic>
      <xdr:nvPicPr>
        <xdr:cNvPr id="13" name="Imagen 12">
          <a:extLst>
            <a:ext uri="{FF2B5EF4-FFF2-40B4-BE49-F238E27FC236}">
              <a16:creationId xmlns:a16="http://schemas.microsoft.com/office/drawing/2014/main" id="{7182AD6A-1761-4314-9BD4-D6E10D5EF445}"/>
            </a:ext>
          </a:extLst>
        </xdr:cNvPr>
        <xdr:cNvPicPr>
          <a:picLocks noChangeAspect="1"/>
        </xdr:cNvPicPr>
      </xdr:nvPicPr>
      <xdr:blipFill rotWithShape="1">
        <a:blip xmlns:r="http://schemas.openxmlformats.org/officeDocument/2006/relationships" r:embed="rId1"/>
        <a:srcRect l="6107" t="2669" r="5648" b="3972"/>
        <a:stretch/>
      </xdr:blipFill>
      <xdr:spPr>
        <a:xfrm>
          <a:off x="860425" y="17789525"/>
          <a:ext cx="830848" cy="139499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27216</xdr:colOff>
      <xdr:row>3</xdr:row>
      <xdr:rowOff>2</xdr:rowOff>
    </xdr:from>
    <xdr:to>
      <xdr:col>3</xdr:col>
      <xdr:colOff>0</xdr:colOff>
      <xdr:row>16</xdr:row>
      <xdr:rowOff>15875</xdr:rowOff>
    </xdr:to>
    <xdr:sp macro="" textlink="">
      <xdr:nvSpPr>
        <xdr:cNvPr id="2" name="Título" descr="Calendario del mes de junio">
          <a:extLst>
            <a:ext uri="{FF2B5EF4-FFF2-40B4-BE49-F238E27FC236}">
              <a16:creationId xmlns:a16="http://schemas.microsoft.com/office/drawing/2014/main" id="{81E43C58-2EE0-4C84-962A-BD47D572FA76}"/>
            </a:ext>
          </a:extLst>
        </xdr:cNvPr>
        <xdr:cNvSpPr txBox="1"/>
      </xdr:nvSpPr>
      <xdr:spPr>
        <a:xfrm rot="16200000">
          <a:off x="-1618341" y="3188609"/>
          <a:ext cx="5759448" cy="944334"/>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JUNIO                                       </a:t>
          </a:r>
        </a:p>
      </xdr:txBody>
    </xdr:sp>
    <xdr:clientData/>
  </xdr:twoCellAnchor>
  <xdr:twoCellAnchor editAs="oneCell">
    <xdr:from>
      <xdr:col>1</xdr:col>
      <xdr:colOff>293451</xdr:colOff>
      <xdr:row>3</xdr:row>
      <xdr:rowOff>1</xdr:rowOff>
    </xdr:from>
    <xdr:to>
      <xdr:col>2</xdr:col>
      <xdr:colOff>300718</xdr:colOff>
      <xdr:row>5</xdr:row>
      <xdr:rowOff>299358</xdr:rowOff>
    </xdr:to>
    <xdr:sp macro="" textlink="AñoCalendario">
      <xdr:nvSpPr>
        <xdr:cNvPr id="3" name="Año del calendario" descr="Año del calendario">
          <a:extLst>
            <a:ext uri="{FF2B5EF4-FFF2-40B4-BE49-F238E27FC236}">
              <a16:creationId xmlns:a16="http://schemas.microsoft.com/office/drawing/2014/main" id="{63B21AA7-8D16-4187-9AEC-24FAB8FCFDAE}"/>
            </a:ext>
          </a:extLst>
        </xdr:cNvPr>
        <xdr:cNvSpPr/>
      </xdr:nvSpPr>
      <xdr:spPr>
        <a:xfrm>
          <a:off x="1055451" y="781051"/>
          <a:ext cx="493042" cy="727982"/>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5A8A8D8B-3C12-4041-B072-42D5B970B91A}"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22225</xdr:colOff>
      <xdr:row>17</xdr:row>
      <xdr:rowOff>0</xdr:rowOff>
    </xdr:from>
    <xdr:to>
      <xdr:col>3</xdr:col>
      <xdr:colOff>47625</xdr:colOff>
      <xdr:row>29</xdr:row>
      <xdr:rowOff>873124</xdr:rowOff>
    </xdr:to>
    <xdr:sp macro="" textlink="">
      <xdr:nvSpPr>
        <xdr:cNvPr id="4" name="Título" descr="Calendario del mes de julio">
          <a:extLst>
            <a:ext uri="{FF2B5EF4-FFF2-40B4-BE49-F238E27FC236}">
              <a16:creationId xmlns:a16="http://schemas.microsoft.com/office/drawing/2014/main" id="{34164B05-A3D1-4234-B804-699863B1F5D0}"/>
            </a:ext>
          </a:extLst>
        </xdr:cNvPr>
        <xdr:cNvSpPr txBox="1"/>
      </xdr:nvSpPr>
      <xdr:spPr>
        <a:xfrm rot="16200000">
          <a:off x="-2154237" y="9672637"/>
          <a:ext cx="6873874" cy="996950"/>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JULIO</a:t>
          </a:r>
        </a:p>
      </xdr:txBody>
    </xdr:sp>
    <xdr:clientData/>
  </xdr:twoCellAnchor>
  <xdr:twoCellAnchor editAs="oneCell">
    <xdr:from>
      <xdr:col>1</xdr:col>
      <xdr:colOff>156925</xdr:colOff>
      <xdr:row>17</xdr:row>
      <xdr:rowOff>26308</xdr:rowOff>
    </xdr:from>
    <xdr:to>
      <xdr:col>2</xdr:col>
      <xdr:colOff>341529</xdr:colOff>
      <xdr:row>19</xdr:row>
      <xdr:rowOff>453299</xdr:rowOff>
    </xdr:to>
    <xdr:sp macro="" textlink="AñoCalendario">
      <xdr:nvSpPr>
        <xdr:cNvPr id="5" name="Año del calendario" descr="Año del calendario">
          <a:extLst>
            <a:ext uri="{FF2B5EF4-FFF2-40B4-BE49-F238E27FC236}">
              <a16:creationId xmlns:a16="http://schemas.microsoft.com/office/drawing/2014/main" id="{AD8A2FD8-CC4F-45A6-86AC-1530DC25A666}"/>
            </a:ext>
          </a:extLst>
        </xdr:cNvPr>
        <xdr:cNvSpPr/>
      </xdr:nvSpPr>
      <xdr:spPr>
        <a:xfrm>
          <a:off x="918925" y="6760483"/>
          <a:ext cx="670379" cy="855616"/>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27F4721D-3751-4BC7-9952-296126BA7625}"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0</xdr:col>
      <xdr:colOff>730254</xdr:colOff>
      <xdr:row>30</xdr:row>
      <xdr:rowOff>190499</xdr:rowOff>
    </xdr:from>
    <xdr:to>
      <xdr:col>3</xdr:col>
      <xdr:colOff>2</xdr:colOff>
      <xdr:row>44</xdr:row>
      <xdr:rowOff>47628</xdr:rowOff>
    </xdr:to>
    <xdr:sp macro="" textlink="">
      <xdr:nvSpPr>
        <xdr:cNvPr id="6" name="Título" descr="Calendario del mes de agosto">
          <a:extLst>
            <a:ext uri="{FF2B5EF4-FFF2-40B4-BE49-F238E27FC236}">
              <a16:creationId xmlns:a16="http://schemas.microsoft.com/office/drawing/2014/main" id="{50C08DA1-B854-4431-BD57-74E27067E231}"/>
            </a:ext>
          </a:extLst>
        </xdr:cNvPr>
        <xdr:cNvSpPr txBox="1"/>
      </xdr:nvSpPr>
      <xdr:spPr>
        <a:xfrm rot="16200000">
          <a:off x="-2111374" y="16662402"/>
          <a:ext cx="6686554" cy="1003298"/>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AGOSTO</a:t>
          </a:r>
        </a:p>
      </xdr:txBody>
    </xdr:sp>
    <xdr:clientData/>
  </xdr:twoCellAnchor>
  <xdr:twoCellAnchor editAs="oneCell">
    <xdr:from>
      <xdr:col>1</xdr:col>
      <xdr:colOff>161462</xdr:colOff>
      <xdr:row>30</xdr:row>
      <xdr:rowOff>187778</xdr:rowOff>
    </xdr:from>
    <xdr:to>
      <xdr:col>2</xdr:col>
      <xdr:colOff>346066</xdr:colOff>
      <xdr:row>33</xdr:row>
      <xdr:rowOff>469174</xdr:rowOff>
    </xdr:to>
    <xdr:sp macro="" textlink="AñoCalendario">
      <xdr:nvSpPr>
        <xdr:cNvPr id="7" name="Año del calendario" descr="Año del calendario">
          <a:extLst>
            <a:ext uri="{FF2B5EF4-FFF2-40B4-BE49-F238E27FC236}">
              <a16:creationId xmlns:a16="http://schemas.microsoft.com/office/drawing/2014/main" id="{9B07983E-193F-43A2-AD9E-D00DE904D67E}"/>
            </a:ext>
          </a:extLst>
        </xdr:cNvPr>
        <xdr:cNvSpPr/>
      </xdr:nvSpPr>
      <xdr:spPr>
        <a:xfrm>
          <a:off x="923462" y="13818053"/>
          <a:ext cx="670379" cy="957671"/>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8C895C6F-A4B4-492A-8616-09DAE4E5F7CD}"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4</xdr:colOff>
      <xdr:row>45</xdr:row>
      <xdr:rowOff>0</xdr:rowOff>
    </xdr:from>
    <xdr:to>
      <xdr:col>3</xdr:col>
      <xdr:colOff>15876</xdr:colOff>
      <xdr:row>58</xdr:row>
      <xdr:rowOff>0</xdr:rowOff>
    </xdr:to>
    <xdr:sp macro="" textlink="">
      <xdr:nvSpPr>
        <xdr:cNvPr id="8" name="Título" descr="Calendario del mes de septiembre">
          <a:extLst>
            <a:ext uri="{FF2B5EF4-FFF2-40B4-BE49-F238E27FC236}">
              <a16:creationId xmlns:a16="http://schemas.microsoft.com/office/drawing/2014/main" id="{34EFC149-6DC4-4E91-B0B8-DBA357F0660C}"/>
            </a:ext>
          </a:extLst>
        </xdr:cNvPr>
        <xdr:cNvSpPr txBox="1"/>
      </xdr:nvSpPr>
      <xdr:spPr>
        <a:xfrm rot="16200000">
          <a:off x="-1968498" y="23380702"/>
          <a:ext cx="6448425" cy="987422"/>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SEPTIEMBRE</a:t>
          </a:r>
        </a:p>
        <a:p>
          <a:pPr marL="0" marR="0" lvl="0" indent="0" algn="r" defTabSz="914400" rtl="0" eaLnBrk="1" fontAlgn="auto" latinLnBrk="0" hangingPunct="1">
            <a:lnSpc>
              <a:spcPct val="100000"/>
            </a:lnSpc>
            <a:spcBef>
              <a:spcPts val="0"/>
            </a:spcBef>
            <a:spcAft>
              <a:spcPts val="0"/>
            </a:spcAft>
            <a:buClrTx/>
            <a:buSzTx/>
            <a:buFontTx/>
            <a:buNone/>
            <a:tabLst/>
            <a:defRPr/>
          </a:pPr>
          <a:endParaRPr kumimoji="0" lang="es" sz="3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160554</xdr:colOff>
      <xdr:row>45</xdr:row>
      <xdr:rowOff>8165</xdr:rowOff>
    </xdr:from>
    <xdr:to>
      <xdr:col>2</xdr:col>
      <xdr:colOff>345158</xdr:colOff>
      <xdr:row>47</xdr:row>
      <xdr:rowOff>389166</xdr:rowOff>
    </xdr:to>
    <xdr:sp macro="" textlink="AñoCalendario">
      <xdr:nvSpPr>
        <xdr:cNvPr id="9" name="Año del calendario" descr="Año del calendario">
          <a:extLst>
            <a:ext uri="{FF2B5EF4-FFF2-40B4-BE49-F238E27FC236}">
              <a16:creationId xmlns:a16="http://schemas.microsoft.com/office/drawing/2014/main" id="{A9D4263F-6A39-4F10-B169-6BE4E825BB82}"/>
            </a:ext>
          </a:extLst>
        </xdr:cNvPr>
        <xdr:cNvSpPr/>
      </xdr:nvSpPr>
      <xdr:spPr>
        <a:xfrm>
          <a:off x="922554" y="20658365"/>
          <a:ext cx="670379" cy="809626"/>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B8AC6334-5932-434C-9AEC-DE65D7C429F5}"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95250</xdr:colOff>
      <xdr:row>11</xdr:row>
      <xdr:rowOff>27574</xdr:rowOff>
    </xdr:from>
    <xdr:to>
      <xdr:col>2</xdr:col>
      <xdr:colOff>440323</xdr:colOff>
      <xdr:row>13</xdr:row>
      <xdr:rowOff>511343</xdr:rowOff>
    </xdr:to>
    <xdr:pic>
      <xdr:nvPicPr>
        <xdr:cNvPr id="10" name="Imagen 9">
          <a:extLst>
            <a:ext uri="{FF2B5EF4-FFF2-40B4-BE49-F238E27FC236}">
              <a16:creationId xmlns:a16="http://schemas.microsoft.com/office/drawing/2014/main" id="{1C748F55-85FA-4A23-ACD9-96F18E0BD2E0}"/>
            </a:ext>
          </a:extLst>
        </xdr:cNvPr>
        <xdr:cNvPicPr>
          <a:picLocks noChangeAspect="1"/>
        </xdr:cNvPicPr>
      </xdr:nvPicPr>
      <xdr:blipFill rotWithShape="1">
        <a:blip xmlns:r="http://schemas.openxmlformats.org/officeDocument/2006/relationships" r:embed="rId1"/>
        <a:srcRect l="6107" t="2669" r="5648" b="3972"/>
        <a:stretch/>
      </xdr:blipFill>
      <xdr:spPr>
        <a:xfrm>
          <a:off x="857250" y="4009024"/>
          <a:ext cx="830848" cy="1407694"/>
        </a:xfrm>
        <a:prstGeom prst="rect">
          <a:avLst/>
        </a:prstGeom>
      </xdr:spPr>
    </xdr:pic>
    <xdr:clientData/>
  </xdr:twoCellAnchor>
  <xdr:twoCellAnchor editAs="oneCell">
    <xdr:from>
      <xdr:col>1</xdr:col>
      <xdr:colOff>79375</xdr:colOff>
      <xdr:row>53</xdr:row>
      <xdr:rowOff>523875</xdr:rowOff>
    </xdr:from>
    <xdr:to>
      <xdr:col>2</xdr:col>
      <xdr:colOff>424448</xdr:colOff>
      <xdr:row>56</xdr:row>
      <xdr:rowOff>71019</xdr:rowOff>
    </xdr:to>
    <xdr:pic>
      <xdr:nvPicPr>
        <xdr:cNvPr id="11" name="Imagen 10">
          <a:extLst>
            <a:ext uri="{FF2B5EF4-FFF2-40B4-BE49-F238E27FC236}">
              <a16:creationId xmlns:a16="http://schemas.microsoft.com/office/drawing/2014/main" id="{4C7DACD5-8924-4C97-817E-9C88139F8B2F}"/>
            </a:ext>
          </a:extLst>
        </xdr:cNvPr>
        <xdr:cNvPicPr>
          <a:picLocks noChangeAspect="1"/>
        </xdr:cNvPicPr>
      </xdr:nvPicPr>
      <xdr:blipFill rotWithShape="1">
        <a:blip xmlns:r="http://schemas.openxmlformats.org/officeDocument/2006/relationships" r:embed="rId1"/>
        <a:srcRect l="6107" t="2669" r="5648" b="3972"/>
        <a:stretch/>
      </xdr:blipFill>
      <xdr:spPr>
        <a:xfrm>
          <a:off x="841375" y="24717375"/>
          <a:ext cx="830848" cy="1414044"/>
        </a:xfrm>
        <a:prstGeom prst="rect">
          <a:avLst/>
        </a:prstGeom>
      </xdr:spPr>
    </xdr:pic>
    <xdr:clientData/>
  </xdr:twoCellAnchor>
  <xdr:twoCellAnchor editAs="oneCell">
    <xdr:from>
      <xdr:col>1</xdr:col>
      <xdr:colOff>88900</xdr:colOff>
      <xdr:row>23</xdr:row>
      <xdr:rowOff>850900</xdr:rowOff>
    </xdr:from>
    <xdr:to>
      <xdr:col>2</xdr:col>
      <xdr:colOff>433973</xdr:colOff>
      <xdr:row>27</xdr:row>
      <xdr:rowOff>48794</xdr:rowOff>
    </xdr:to>
    <xdr:pic>
      <xdr:nvPicPr>
        <xdr:cNvPr id="12" name="Imagen 11">
          <a:extLst>
            <a:ext uri="{FF2B5EF4-FFF2-40B4-BE49-F238E27FC236}">
              <a16:creationId xmlns:a16="http://schemas.microsoft.com/office/drawing/2014/main" id="{97443D09-B5AE-4DE8-8DB4-7A5CEB9A016A}"/>
            </a:ext>
          </a:extLst>
        </xdr:cNvPr>
        <xdr:cNvPicPr>
          <a:picLocks noChangeAspect="1"/>
        </xdr:cNvPicPr>
      </xdr:nvPicPr>
      <xdr:blipFill rotWithShape="1">
        <a:blip xmlns:r="http://schemas.openxmlformats.org/officeDocument/2006/relationships" r:embed="rId1"/>
        <a:srcRect l="6107" t="2669" r="5648" b="3972"/>
        <a:stretch/>
      </xdr:blipFill>
      <xdr:spPr>
        <a:xfrm>
          <a:off x="850900" y="10242550"/>
          <a:ext cx="830848" cy="1426744"/>
        </a:xfrm>
        <a:prstGeom prst="rect">
          <a:avLst/>
        </a:prstGeom>
      </xdr:spPr>
    </xdr:pic>
    <xdr:clientData/>
  </xdr:twoCellAnchor>
  <xdr:twoCellAnchor editAs="oneCell">
    <xdr:from>
      <xdr:col>1</xdr:col>
      <xdr:colOff>98425</xdr:colOff>
      <xdr:row>39</xdr:row>
      <xdr:rowOff>273050</xdr:rowOff>
    </xdr:from>
    <xdr:to>
      <xdr:col>2</xdr:col>
      <xdr:colOff>443498</xdr:colOff>
      <xdr:row>41</xdr:row>
      <xdr:rowOff>629819</xdr:rowOff>
    </xdr:to>
    <xdr:pic>
      <xdr:nvPicPr>
        <xdr:cNvPr id="13" name="Imagen 12">
          <a:extLst>
            <a:ext uri="{FF2B5EF4-FFF2-40B4-BE49-F238E27FC236}">
              <a16:creationId xmlns:a16="http://schemas.microsoft.com/office/drawing/2014/main" id="{9B7364FC-9BE1-420A-83E3-735DB94A4F80}"/>
            </a:ext>
          </a:extLst>
        </xdr:cNvPr>
        <xdr:cNvPicPr>
          <a:picLocks noChangeAspect="1"/>
        </xdr:cNvPicPr>
      </xdr:nvPicPr>
      <xdr:blipFill rotWithShape="1">
        <a:blip xmlns:r="http://schemas.openxmlformats.org/officeDocument/2006/relationships" r:embed="rId1"/>
        <a:srcRect l="6107" t="2669" r="5648" b="3972"/>
        <a:stretch/>
      </xdr:blipFill>
      <xdr:spPr>
        <a:xfrm>
          <a:off x="860425" y="17789525"/>
          <a:ext cx="830848" cy="139499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27216</xdr:colOff>
      <xdr:row>3</xdr:row>
      <xdr:rowOff>2</xdr:rowOff>
    </xdr:from>
    <xdr:to>
      <xdr:col>3</xdr:col>
      <xdr:colOff>0</xdr:colOff>
      <xdr:row>16</xdr:row>
      <xdr:rowOff>15875</xdr:rowOff>
    </xdr:to>
    <xdr:sp macro="" textlink="">
      <xdr:nvSpPr>
        <xdr:cNvPr id="2" name="Título" descr="Calendario del mes de junio">
          <a:extLst>
            <a:ext uri="{FF2B5EF4-FFF2-40B4-BE49-F238E27FC236}">
              <a16:creationId xmlns:a16="http://schemas.microsoft.com/office/drawing/2014/main" id="{ACA4E1D7-2779-4CC7-A3FB-E80B079612A6}"/>
            </a:ext>
          </a:extLst>
        </xdr:cNvPr>
        <xdr:cNvSpPr txBox="1"/>
      </xdr:nvSpPr>
      <xdr:spPr>
        <a:xfrm rot="16200000">
          <a:off x="-1618341" y="3188609"/>
          <a:ext cx="5759448" cy="944334"/>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JUNIO                                       </a:t>
          </a:r>
        </a:p>
      </xdr:txBody>
    </xdr:sp>
    <xdr:clientData/>
  </xdr:twoCellAnchor>
  <xdr:twoCellAnchor editAs="oneCell">
    <xdr:from>
      <xdr:col>1</xdr:col>
      <xdr:colOff>293451</xdr:colOff>
      <xdr:row>3</xdr:row>
      <xdr:rowOff>1</xdr:rowOff>
    </xdr:from>
    <xdr:to>
      <xdr:col>2</xdr:col>
      <xdr:colOff>300718</xdr:colOff>
      <xdr:row>5</xdr:row>
      <xdr:rowOff>299358</xdr:rowOff>
    </xdr:to>
    <xdr:sp macro="" textlink="AñoCalendario">
      <xdr:nvSpPr>
        <xdr:cNvPr id="3" name="Año del calendario" descr="Año del calendario">
          <a:extLst>
            <a:ext uri="{FF2B5EF4-FFF2-40B4-BE49-F238E27FC236}">
              <a16:creationId xmlns:a16="http://schemas.microsoft.com/office/drawing/2014/main" id="{06D7AFD4-9513-40C1-AAA6-C7974C7A395A}"/>
            </a:ext>
          </a:extLst>
        </xdr:cNvPr>
        <xdr:cNvSpPr/>
      </xdr:nvSpPr>
      <xdr:spPr>
        <a:xfrm>
          <a:off x="1055451" y="781051"/>
          <a:ext cx="493042" cy="727982"/>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5A8A8D8B-3C12-4041-B072-42D5B970B91A}"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22225</xdr:colOff>
      <xdr:row>17</xdr:row>
      <xdr:rowOff>0</xdr:rowOff>
    </xdr:from>
    <xdr:to>
      <xdr:col>3</xdr:col>
      <xdr:colOff>47625</xdr:colOff>
      <xdr:row>29</xdr:row>
      <xdr:rowOff>873124</xdr:rowOff>
    </xdr:to>
    <xdr:sp macro="" textlink="">
      <xdr:nvSpPr>
        <xdr:cNvPr id="4" name="Título" descr="Calendario del mes de julio">
          <a:extLst>
            <a:ext uri="{FF2B5EF4-FFF2-40B4-BE49-F238E27FC236}">
              <a16:creationId xmlns:a16="http://schemas.microsoft.com/office/drawing/2014/main" id="{76ECC96A-97C9-4EC4-B502-59D1F6ABF60A}"/>
            </a:ext>
          </a:extLst>
        </xdr:cNvPr>
        <xdr:cNvSpPr txBox="1"/>
      </xdr:nvSpPr>
      <xdr:spPr>
        <a:xfrm rot="16200000">
          <a:off x="-2154237" y="9672637"/>
          <a:ext cx="6873874" cy="996950"/>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JULIO</a:t>
          </a:r>
        </a:p>
      </xdr:txBody>
    </xdr:sp>
    <xdr:clientData/>
  </xdr:twoCellAnchor>
  <xdr:twoCellAnchor editAs="oneCell">
    <xdr:from>
      <xdr:col>1</xdr:col>
      <xdr:colOff>156925</xdr:colOff>
      <xdr:row>17</xdr:row>
      <xdr:rowOff>26308</xdr:rowOff>
    </xdr:from>
    <xdr:to>
      <xdr:col>2</xdr:col>
      <xdr:colOff>341529</xdr:colOff>
      <xdr:row>19</xdr:row>
      <xdr:rowOff>453299</xdr:rowOff>
    </xdr:to>
    <xdr:sp macro="" textlink="AñoCalendario">
      <xdr:nvSpPr>
        <xdr:cNvPr id="5" name="Año del calendario" descr="Año del calendario">
          <a:extLst>
            <a:ext uri="{FF2B5EF4-FFF2-40B4-BE49-F238E27FC236}">
              <a16:creationId xmlns:a16="http://schemas.microsoft.com/office/drawing/2014/main" id="{3D247A8B-CCE1-455D-8CFB-6BE0564AE8BE}"/>
            </a:ext>
          </a:extLst>
        </xdr:cNvPr>
        <xdr:cNvSpPr/>
      </xdr:nvSpPr>
      <xdr:spPr>
        <a:xfrm>
          <a:off x="918925" y="6760483"/>
          <a:ext cx="670379" cy="855616"/>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27F4721D-3751-4BC7-9952-296126BA7625}"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0</xdr:col>
      <xdr:colOff>730254</xdr:colOff>
      <xdr:row>30</xdr:row>
      <xdr:rowOff>190499</xdr:rowOff>
    </xdr:from>
    <xdr:to>
      <xdr:col>3</xdr:col>
      <xdr:colOff>2</xdr:colOff>
      <xdr:row>44</xdr:row>
      <xdr:rowOff>47628</xdr:rowOff>
    </xdr:to>
    <xdr:sp macro="" textlink="">
      <xdr:nvSpPr>
        <xdr:cNvPr id="6" name="Título" descr="Calendario del mes de agosto">
          <a:extLst>
            <a:ext uri="{FF2B5EF4-FFF2-40B4-BE49-F238E27FC236}">
              <a16:creationId xmlns:a16="http://schemas.microsoft.com/office/drawing/2014/main" id="{01610455-2E4E-479E-B8AF-829335CDC5AC}"/>
            </a:ext>
          </a:extLst>
        </xdr:cNvPr>
        <xdr:cNvSpPr txBox="1"/>
      </xdr:nvSpPr>
      <xdr:spPr>
        <a:xfrm rot="16200000">
          <a:off x="-2111374" y="16662402"/>
          <a:ext cx="6686554" cy="1003298"/>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AGOSTO</a:t>
          </a:r>
        </a:p>
      </xdr:txBody>
    </xdr:sp>
    <xdr:clientData/>
  </xdr:twoCellAnchor>
  <xdr:twoCellAnchor editAs="oneCell">
    <xdr:from>
      <xdr:col>1</xdr:col>
      <xdr:colOff>161462</xdr:colOff>
      <xdr:row>30</xdr:row>
      <xdr:rowOff>187778</xdr:rowOff>
    </xdr:from>
    <xdr:to>
      <xdr:col>2</xdr:col>
      <xdr:colOff>346066</xdr:colOff>
      <xdr:row>33</xdr:row>
      <xdr:rowOff>469174</xdr:rowOff>
    </xdr:to>
    <xdr:sp macro="" textlink="AñoCalendario">
      <xdr:nvSpPr>
        <xdr:cNvPr id="7" name="Año del calendario" descr="Año del calendario">
          <a:extLst>
            <a:ext uri="{FF2B5EF4-FFF2-40B4-BE49-F238E27FC236}">
              <a16:creationId xmlns:a16="http://schemas.microsoft.com/office/drawing/2014/main" id="{DE4A1D31-D4FE-4320-BD91-4551E60CF39F}"/>
            </a:ext>
          </a:extLst>
        </xdr:cNvPr>
        <xdr:cNvSpPr/>
      </xdr:nvSpPr>
      <xdr:spPr>
        <a:xfrm>
          <a:off x="923462" y="13818053"/>
          <a:ext cx="670379" cy="957671"/>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8C895C6F-A4B4-492A-8616-09DAE4E5F7CD}"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4</xdr:colOff>
      <xdr:row>45</xdr:row>
      <xdr:rowOff>0</xdr:rowOff>
    </xdr:from>
    <xdr:to>
      <xdr:col>3</xdr:col>
      <xdr:colOff>15876</xdr:colOff>
      <xdr:row>58</xdr:row>
      <xdr:rowOff>0</xdr:rowOff>
    </xdr:to>
    <xdr:sp macro="" textlink="">
      <xdr:nvSpPr>
        <xdr:cNvPr id="8" name="Título" descr="Calendario del mes de septiembre">
          <a:extLst>
            <a:ext uri="{FF2B5EF4-FFF2-40B4-BE49-F238E27FC236}">
              <a16:creationId xmlns:a16="http://schemas.microsoft.com/office/drawing/2014/main" id="{36DA5164-1A7D-4E1B-A516-FF6AD6825E5B}"/>
            </a:ext>
          </a:extLst>
        </xdr:cNvPr>
        <xdr:cNvSpPr txBox="1"/>
      </xdr:nvSpPr>
      <xdr:spPr>
        <a:xfrm rot="16200000">
          <a:off x="-1968498" y="23380702"/>
          <a:ext cx="6448425" cy="987422"/>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SEPTIEMBRE</a:t>
          </a:r>
        </a:p>
        <a:p>
          <a:pPr marL="0" marR="0" lvl="0" indent="0" algn="r" defTabSz="914400" rtl="0" eaLnBrk="1" fontAlgn="auto" latinLnBrk="0" hangingPunct="1">
            <a:lnSpc>
              <a:spcPct val="100000"/>
            </a:lnSpc>
            <a:spcBef>
              <a:spcPts val="0"/>
            </a:spcBef>
            <a:spcAft>
              <a:spcPts val="0"/>
            </a:spcAft>
            <a:buClrTx/>
            <a:buSzTx/>
            <a:buFontTx/>
            <a:buNone/>
            <a:tabLst/>
            <a:defRPr/>
          </a:pPr>
          <a:endParaRPr kumimoji="0" lang="es" sz="3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160554</xdr:colOff>
      <xdr:row>45</xdr:row>
      <xdr:rowOff>8165</xdr:rowOff>
    </xdr:from>
    <xdr:to>
      <xdr:col>2</xdr:col>
      <xdr:colOff>345158</xdr:colOff>
      <xdr:row>47</xdr:row>
      <xdr:rowOff>389166</xdr:rowOff>
    </xdr:to>
    <xdr:sp macro="" textlink="AñoCalendario">
      <xdr:nvSpPr>
        <xdr:cNvPr id="9" name="Año del calendario" descr="Año del calendario">
          <a:extLst>
            <a:ext uri="{FF2B5EF4-FFF2-40B4-BE49-F238E27FC236}">
              <a16:creationId xmlns:a16="http://schemas.microsoft.com/office/drawing/2014/main" id="{14624E76-EBC6-4086-B0B0-02F2658B78B6}"/>
            </a:ext>
          </a:extLst>
        </xdr:cNvPr>
        <xdr:cNvSpPr/>
      </xdr:nvSpPr>
      <xdr:spPr>
        <a:xfrm>
          <a:off x="922554" y="20658365"/>
          <a:ext cx="670379" cy="809626"/>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B8AC6334-5932-434C-9AEC-DE65D7C429F5}"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95250</xdr:colOff>
      <xdr:row>11</xdr:row>
      <xdr:rowOff>27574</xdr:rowOff>
    </xdr:from>
    <xdr:to>
      <xdr:col>2</xdr:col>
      <xdr:colOff>440323</xdr:colOff>
      <xdr:row>13</xdr:row>
      <xdr:rowOff>511343</xdr:rowOff>
    </xdr:to>
    <xdr:pic>
      <xdr:nvPicPr>
        <xdr:cNvPr id="10" name="Imagen 9">
          <a:extLst>
            <a:ext uri="{FF2B5EF4-FFF2-40B4-BE49-F238E27FC236}">
              <a16:creationId xmlns:a16="http://schemas.microsoft.com/office/drawing/2014/main" id="{669A19E7-C6E8-44D7-A3FD-C37E47814FE2}"/>
            </a:ext>
          </a:extLst>
        </xdr:cNvPr>
        <xdr:cNvPicPr>
          <a:picLocks noChangeAspect="1"/>
        </xdr:cNvPicPr>
      </xdr:nvPicPr>
      <xdr:blipFill rotWithShape="1">
        <a:blip xmlns:r="http://schemas.openxmlformats.org/officeDocument/2006/relationships" r:embed="rId1"/>
        <a:srcRect l="6107" t="2669" r="5648" b="3972"/>
        <a:stretch/>
      </xdr:blipFill>
      <xdr:spPr>
        <a:xfrm>
          <a:off x="857250" y="4009024"/>
          <a:ext cx="830848" cy="1407694"/>
        </a:xfrm>
        <a:prstGeom prst="rect">
          <a:avLst/>
        </a:prstGeom>
      </xdr:spPr>
    </xdr:pic>
    <xdr:clientData/>
  </xdr:twoCellAnchor>
  <xdr:twoCellAnchor editAs="oneCell">
    <xdr:from>
      <xdr:col>1</xdr:col>
      <xdr:colOff>79375</xdr:colOff>
      <xdr:row>53</xdr:row>
      <xdr:rowOff>523875</xdr:rowOff>
    </xdr:from>
    <xdr:to>
      <xdr:col>2</xdr:col>
      <xdr:colOff>424448</xdr:colOff>
      <xdr:row>56</xdr:row>
      <xdr:rowOff>71019</xdr:rowOff>
    </xdr:to>
    <xdr:pic>
      <xdr:nvPicPr>
        <xdr:cNvPr id="11" name="Imagen 10">
          <a:extLst>
            <a:ext uri="{FF2B5EF4-FFF2-40B4-BE49-F238E27FC236}">
              <a16:creationId xmlns:a16="http://schemas.microsoft.com/office/drawing/2014/main" id="{18DACED9-DBD4-4F6F-8931-ADF3996E6FFE}"/>
            </a:ext>
          </a:extLst>
        </xdr:cNvPr>
        <xdr:cNvPicPr>
          <a:picLocks noChangeAspect="1"/>
        </xdr:cNvPicPr>
      </xdr:nvPicPr>
      <xdr:blipFill rotWithShape="1">
        <a:blip xmlns:r="http://schemas.openxmlformats.org/officeDocument/2006/relationships" r:embed="rId1"/>
        <a:srcRect l="6107" t="2669" r="5648" b="3972"/>
        <a:stretch/>
      </xdr:blipFill>
      <xdr:spPr>
        <a:xfrm>
          <a:off x="841375" y="24717375"/>
          <a:ext cx="830848" cy="1414044"/>
        </a:xfrm>
        <a:prstGeom prst="rect">
          <a:avLst/>
        </a:prstGeom>
      </xdr:spPr>
    </xdr:pic>
    <xdr:clientData/>
  </xdr:twoCellAnchor>
  <xdr:twoCellAnchor editAs="oneCell">
    <xdr:from>
      <xdr:col>1</xdr:col>
      <xdr:colOff>88900</xdr:colOff>
      <xdr:row>23</xdr:row>
      <xdr:rowOff>850900</xdr:rowOff>
    </xdr:from>
    <xdr:to>
      <xdr:col>2</xdr:col>
      <xdr:colOff>433973</xdr:colOff>
      <xdr:row>27</xdr:row>
      <xdr:rowOff>48794</xdr:rowOff>
    </xdr:to>
    <xdr:pic>
      <xdr:nvPicPr>
        <xdr:cNvPr id="12" name="Imagen 11">
          <a:extLst>
            <a:ext uri="{FF2B5EF4-FFF2-40B4-BE49-F238E27FC236}">
              <a16:creationId xmlns:a16="http://schemas.microsoft.com/office/drawing/2014/main" id="{EA29870C-2764-4CCD-857A-B26C9E0B5150}"/>
            </a:ext>
          </a:extLst>
        </xdr:cNvPr>
        <xdr:cNvPicPr>
          <a:picLocks noChangeAspect="1"/>
        </xdr:cNvPicPr>
      </xdr:nvPicPr>
      <xdr:blipFill rotWithShape="1">
        <a:blip xmlns:r="http://schemas.openxmlformats.org/officeDocument/2006/relationships" r:embed="rId1"/>
        <a:srcRect l="6107" t="2669" r="5648" b="3972"/>
        <a:stretch/>
      </xdr:blipFill>
      <xdr:spPr>
        <a:xfrm>
          <a:off x="850900" y="10242550"/>
          <a:ext cx="830848" cy="1426744"/>
        </a:xfrm>
        <a:prstGeom prst="rect">
          <a:avLst/>
        </a:prstGeom>
      </xdr:spPr>
    </xdr:pic>
    <xdr:clientData/>
  </xdr:twoCellAnchor>
  <xdr:twoCellAnchor editAs="oneCell">
    <xdr:from>
      <xdr:col>1</xdr:col>
      <xdr:colOff>98425</xdr:colOff>
      <xdr:row>39</xdr:row>
      <xdr:rowOff>273050</xdr:rowOff>
    </xdr:from>
    <xdr:to>
      <xdr:col>2</xdr:col>
      <xdr:colOff>443498</xdr:colOff>
      <xdr:row>41</xdr:row>
      <xdr:rowOff>629819</xdr:rowOff>
    </xdr:to>
    <xdr:pic>
      <xdr:nvPicPr>
        <xdr:cNvPr id="13" name="Imagen 12">
          <a:extLst>
            <a:ext uri="{FF2B5EF4-FFF2-40B4-BE49-F238E27FC236}">
              <a16:creationId xmlns:a16="http://schemas.microsoft.com/office/drawing/2014/main" id="{CA73F941-428D-4500-8180-E9072D037486}"/>
            </a:ext>
          </a:extLst>
        </xdr:cNvPr>
        <xdr:cNvPicPr>
          <a:picLocks noChangeAspect="1"/>
        </xdr:cNvPicPr>
      </xdr:nvPicPr>
      <xdr:blipFill rotWithShape="1">
        <a:blip xmlns:r="http://schemas.openxmlformats.org/officeDocument/2006/relationships" r:embed="rId1"/>
        <a:srcRect l="6107" t="2669" r="5648" b="3972"/>
        <a:stretch/>
      </xdr:blipFill>
      <xdr:spPr>
        <a:xfrm>
          <a:off x="860425" y="17789525"/>
          <a:ext cx="830848" cy="139499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27216</xdr:colOff>
      <xdr:row>3</xdr:row>
      <xdr:rowOff>2</xdr:rowOff>
    </xdr:from>
    <xdr:to>
      <xdr:col>3</xdr:col>
      <xdr:colOff>0</xdr:colOff>
      <xdr:row>16</xdr:row>
      <xdr:rowOff>15875</xdr:rowOff>
    </xdr:to>
    <xdr:sp macro="" textlink="">
      <xdr:nvSpPr>
        <xdr:cNvPr id="2" name="Título" descr="Calendario del mes de junio">
          <a:extLst>
            <a:ext uri="{FF2B5EF4-FFF2-40B4-BE49-F238E27FC236}">
              <a16:creationId xmlns:a16="http://schemas.microsoft.com/office/drawing/2014/main" id="{914594A1-648F-4D8F-8857-05E1F9BFAC01}"/>
            </a:ext>
          </a:extLst>
        </xdr:cNvPr>
        <xdr:cNvSpPr txBox="1"/>
      </xdr:nvSpPr>
      <xdr:spPr>
        <a:xfrm rot="16200000">
          <a:off x="-1618341" y="3188609"/>
          <a:ext cx="5759448" cy="944334"/>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JUNIO                                       </a:t>
          </a:r>
        </a:p>
      </xdr:txBody>
    </xdr:sp>
    <xdr:clientData/>
  </xdr:twoCellAnchor>
  <xdr:twoCellAnchor editAs="oneCell">
    <xdr:from>
      <xdr:col>1</xdr:col>
      <xdr:colOff>293451</xdr:colOff>
      <xdr:row>3</xdr:row>
      <xdr:rowOff>1</xdr:rowOff>
    </xdr:from>
    <xdr:to>
      <xdr:col>2</xdr:col>
      <xdr:colOff>300718</xdr:colOff>
      <xdr:row>5</xdr:row>
      <xdr:rowOff>299358</xdr:rowOff>
    </xdr:to>
    <xdr:sp macro="" textlink="AñoCalendario">
      <xdr:nvSpPr>
        <xdr:cNvPr id="3" name="Año del calendario" descr="Año del calendario">
          <a:extLst>
            <a:ext uri="{FF2B5EF4-FFF2-40B4-BE49-F238E27FC236}">
              <a16:creationId xmlns:a16="http://schemas.microsoft.com/office/drawing/2014/main" id="{6D49573C-03AA-4706-ADCD-057236F1F480}"/>
            </a:ext>
          </a:extLst>
        </xdr:cNvPr>
        <xdr:cNvSpPr/>
      </xdr:nvSpPr>
      <xdr:spPr>
        <a:xfrm>
          <a:off x="1055451" y="781051"/>
          <a:ext cx="493042" cy="727982"/>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5A8A8D8B-3C12-4041-B072-42D5B970B91A}"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22225</xdr:colOff>
      <xdr:row>17</xdr:row>
      <xdr:rowOff>0</xdr:rowOff>
    </xdr:from>
    <xdr:to>
      <xdr:col>3</xdr:col>
      <xdr:colOff>47625</xdr:colOff>
      <xdr:row>29</xdr:row>
      <xdr:rowOff>873124</xdr:rowOff>
    </xdr:to>
    <xdr:sp macro="" textlink="">
      <xdr:nvSpPr>
        <xdr:cNvPr id="4" name="Título" descr="Calendario del mes de julio">
          <a:extLst>
            <a:ext uri="{FF2B5EF4-FFF2-40B4-BE49-F238E27FC236}">
              <a16:creationId xmlns:a16="http://schemas.microsoft.com/office/drawing/2014/main" id="{8D491BB8-ABCF-48C4-80D0-7FEB9AF5FF1B}"/>
            </a:ext>
          </a:extLst>
        </xdr:cNvPr>
        <xdr:cNvSpPr txBox="1"/>
      </xdr:nvSpPr>
      <xdr:spPr>
        <a:xfrm rot="16200000">
          <a:off x="-2154237" y="9672637"/>
          <a:ext cx="6873874" cy="996950"/>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JULIO</a:t>
          </a:r>
        </a:p>
      </xdr:txBody>
    </xdr:sp>
    <xdr:clientData/>
  </xdr:twoCellAnchor>
  <xdr:twoCellAnchor editAs="oneCell">
    <xdr:from>
      <xdr:col>1</xdr:col>
      <xdr:colOff>156925</xdr:colOff>
      <xdr:row>17</xdr:row>
      <xdr:rowOff>26308</xdr:rowOff>
    </xdr:from>
    <xdr:to>
      <xdr:col>2</xdr:col>
      <xdr:colOff>341529</xdr:colOff>
      <xdr:row>19</xdr:row>
      <xdr:rowOff>453299</xdr:rowOff>
    </xdr:to>
    <xdr:sp macro="" textlink="AñoCalendario">
      <xdr:nvSpPr>
        <xdr:cNvPr id="5" name="Año del calendario" descr="Año del calendario">
          <a:extLst>
            <a:ext uri="{FF2B5EF4-FFF2-40B4-BE49-F238E27FC236}">
              <a16:creationId xmlns:a16="http://schemas.microsoft.com/office/drawing/2014/main" id="{CB2D8D6C-AF65-4B8F-86A8-ACF3B9BFBA6E}"/>
            </a:ext>
          </a:extLst>
        </xdr:cNvPr>
        <xdr:cNvSpPr/>
      </xdr:nvSpPr>
      <xdr:spPr>
        <a:xfrm>
          <a:off x="918925" y="6760483"/>
          <a:ext cx="670379" cy="855616"/>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27F4721D-3751-4BC7-9952-296126BA7625}"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0</xdr:col>
      <xdr:colOff>730254</xdr:colOff>
      <xdr:row>30</xdr:row>
      <xdr:rowOff>190499</xdr:rowOff>
    </xdr:from>
    <xdr:to>
      <xdr:col>3</xdr:col>
      <xdr:colOff>2</xdr:colOff>
      <xdr:row>44</xdr:row>
      <xdr:rowOff>47628</xdr:rowOff>
    </xdr:to>
    <xdr:sp macro="" textlink="">
      <xdr:nvSpPr>
        <xdr:cNvPr id="6" name="Título" descr="Calendario del mes de agosto">
          <a:extLst>
            <a:ext uri="{FF2B5EF4-FFF2-40B4-BE49-F238E27FC236}">
              <a16:creationId xmlns:a16="http://schemas.microsoft.com/office/drawing/2014/main" id="{FF84A66B-CC39-48A7-9358-3FCB6B13927D}"/>
            </a:ext>
          </a:extLst>
        </xdr:cNvPr>
        <xdr:cNvSpPr txBox="1"/>
      </xdr:nvSpPr>
      <xdr:spPr>
        <a:xfrm rot="16200000">
          <a:off x="-2111374" y="16662402"/>
          <a:ext cx="6686554" cy="1003298"/>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AGOSTO</a:t>
          </a:r>
        </a:p>
      </xdr:txBody>
    </xdr:sp>
    <xdr:clientData/>
  </xdr:twoCellAnchor>
  <xdr:twoCellAnchor editAs="oneCell">
    <xdr:from>
      <xdr:col>1</xdr:col>
      <xdr:colOff>161462</xdr:colOff>
      <xdr:row>30</xdr:row>
      <xdr:rowOff>187778</xdr:rowOff>
    </xdr:from>
    <xdr:to>
      <xdr:col>2</xdr:col>
      <xdr:colOff>346066</xdr:colOff>
      <xdr:row>33</xdr:row>
      <xdr:rowOff>469174</xdr:rowOff>
    </xdr:to>
    <xdr:sp macro="" textlink="AñoCalendario">
      <xdr:nvSpPr>
        <xdr:cNvPr id="7" name="Año del calendario" descr="Año del calendario">
          <a:extLst>
            <a:ext uri="{FF2B5EF4-FFF2-40B4-BE49-F238E27FC236}">
              <a16:creationId xmlns:a16="http://schemas.microsoft.com/office/drawing/2014/main" id="{17FB2267-3E2A-4E6C-B9CD-8E2A1206E19A}"/>
            </a:ext>
          </a:extLst>
        </xdr:cNvPr>
        <xdr:cNvSpPr/>
      </xdr:nvSpPr>
      <xdr:spPr>
        <a:xfrm>
          <a:off x="923462" y="13818053"/>
          <a:ext cx="670379" cy="957671"/>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8C895C6F-A4B4-492A-8616-09DAE4E5F7CD}"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4</xdr:colOff>
      <xdr:row>45</xdr:row>
      <xdr:rowOff>0</xdr:rowOff>
    </xdr:from>
    <xdr:to>
      <xdr:col>3</xdr:col>
      <xdr:colOff>15876</xdr:colOff>
      <xdr:row>58</xdr:row>
      <xdr:rowOff>0</xdr:rowOff>
    </xdr:to>
    <xdr:sp macro="" textlink="">
      <xdr:nvSpPr>
        <xdr:cNvPr id="8" name="Título" descr="Calendario del mes de septiembre">
          <a:extLst>
            <a:ext uri="{FF2B5EF4-FFF2-40B4-BE49-F238E27FC236}">
              <a16:creationId xmlns:a16="http://schemas.microsoft.com/office/drawing/2014/main" id="{DD5658D0-C4F0-45E7-9CA3-84FD0DC13368}"/>
            </a:ext>
          </a:extLst>
        </xdr:cNvPr>
        <xdr:cNvSpPr txBox="1"/>
      </xdr:nvSpPr>
      <xdr:spPr>
        <a:xfrm rot="16200000">
          <a:off x="-1968498" y="23380702"/>
          <a:ext cx="6448425" cy="987422"/>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SEPTIEMBRE</a:t>
          </a:r>
        </a:p>
        <a:p>
          <a:pPr marL="0" marR="0" lvl="0" indent="0" algn="r" defTabSz="914400" rtl="0" eaLnBrk="1" fontAlgn="auto" latinLnBrk="0" hangingPunct="1">
            <a:lnSpc>
              <a:spcPct val="100000"/>
            </a:lnSpc>
            <a:spcBef>
              <a:spcPts val="0"/>
            </a:spcBef>
            <a:spcAft>
              <a:spcPts val="0"/>
            </a:spcAft>
            <a:buClrTx/>
            <a:buSzTx/>
            <a:buFontTx/>
            <a:buNone/>
            <a:tabLst/>
            <a:defRPr/>
          </a:pPr>
          <a:endParaRPr kumimoji="0" lang="es" sz="3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160554</xdr:colOff>
      <xdr:row>45</xdr:row>
      <xdr:rowOff>8165</xdr:rowOff>
    </xdr:from>
    <xdr:to>
      <xdr:col>2</xdr:col>
      <xdr:colOff>345158</xdr:colOff>
      <xdr:row>47</xdr:row>
      <xdr:rowOff>389166</xdr:rowOff>
    </xdr:to>
    <xdr:sp macro="" textlink="AñoCalendario">
      <xdr:nvSpPr>
        <xdr:cNvPr id="9" name="Año del calendario" descr="Año del calendario">
          <a:extLst>
            <a:ext uri="{FF2B5EF4-FFF2-40B4-BE49-F238E27FC236}">
              <a16:creationId xmlns:a16="http://schemas.microsoft.com/office/drawing/2014/main" id="{3A24A013-8E9F-4398-92D0-DCE7A6D32457}"/>
            </a:ext>
          </a:extLst>
        </xdr:cNvPr>
        <xdr:cNvSpPr/>
      </xdr:nvSpPr>
      <xdr:spPr>
        <a:xfrm>
          <a:off x="922554" y="20658365"/>
          <a:ext cx="670379" cy="809626"/>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B8AC6334-5932-434C-9AEC-DE65D7C429F5}"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95250</xdr:colOff>
      <xdr:row>11</xdr:row>
      <xdr:rowOff>27574</xdr:rowOff>
    </xdr:from>
    <xdr:to>
      <xdr:col>2</xdr:col>
      <xdr:colOff>440323</xdr:colOff>
      <xdr:row>13</xdr:row>
      <xdr:rowOff>511343</xdr:rowOff>
    </xdr:to>
    <xdr:pic>
      <xdr:nvPicPr>
        <xdr:cNvPr id="10" name="Imagen 9">
          <a:extLst>
            <a:ext uri="{FF2B5EF4-FFF2-40B4-BE49-F238E27FC236}">
              <a16:creationId xmlns:a16="http://schemas.microsoft.com/office/drawing/2014/main" id="{C8291D16-3C7B-4EA3-8A30-83E0526EE689}"/>
            </a:ext>
          </a:extLst>
        </xdr:cNvPr>
        <xdr:cNvPicPr>
          <a:picLocks noChangeAspect="1"/>
        </xdr:cNvPicPr>
      </xdr:nvPicPr>
      <xdr:blipFill rotWithShape="1">
        <a:blip xmlns:r="http://schemas.openxmlformats.org/officeDocument/2006/relationships" r:embed="rId1"/>
        <a:srcRect l="6107" t="2669" r="5648" b="3972"/>
        <a:stretch/>
      </xdr:blipFill>
      <xdr:spPr>
        <a:xfrm>
          <a:off x="857250" y="4009024"/>
          <a:ext cx="830848" cy="1407694"/>
        </a:xfrm>
        <a:prstGeom prst="rect">
          <a:avLst/>
        </a:prstGeom>
      </xdr:spPr>
    </xdr:pic>
    <xdr:clientData/>
  </xdr:twoCellAnchor>
  <xdr:twoCellAnchor editAs="oneCell">
    <xdr:from>
      <xdr:col>1</xdr:col>
      <xdr:colOff>79375</xdr:colOff>
      <xdr:row>53</xdr:row>
      <xdr:rowOff>523875</xdr:rowOff>
    </xdr:from>
    <xdr:to>
      <xdr:col>2</xdr:col>
      <xdr:colOff>424448</xdr:colOff>
      <xdr:row>56</xdr:row>
      <xdr:rowOff>71019</xdr:rowOff>
    </xdr:to>
    <xdr:pic>
      <xdr:nvPicPr>
        <xdr:cNvPr id="11" name="Imagen 10">
          <a:extLst>
            <a:ext uri="{FF2B5EF4-FFF2-40B4-BE49-F238E27FC236}">
              <a16:creationId xmlns:a16="http://schemas.microsoft.com/office/drawing/2014/main" id="{CD815AEE-044C-420F-AC2A-88E2048B3F4C}"/>
            </a:ext>
          </a:extLst>
        </xdr:cNvPr>
        <xdr:cNvPicPr>
          <a:picLocks noChangeAspect="1"/>
        </xdr:cNvPicPr>
      </xdr:nvPicPr>
      <xdr:blipFill rotWithShape="1">
        <a:blip xmlns:r="http://schemas.openxmlformats.org/officeDocument/2006/relationships" r:embed="rId1"/>
        <a:srcRect l="6107" t="2669" r="5648" b="3972"/>
        <a:stretch/>
      </xdr:blipFill>
      <xdr:spPr>
        <a:xfrm>
          <a:off x="841375" y="24717375"/>
          <a:ext cx="830848" cy="1414044"/>
        </a:xfrm>
        <a:prstGeom prst="rect">
          <a:avLst/>
        </a:prstGeom>
      </xdr:spPr>
    </xdr:pic>
    <xdr:clientData/>
  </xdr:twoCellAnchor>
  <xdr:twoCellAnchor editAs="oneCell">
    <xdr:from>
      <xdr:col>1</xdr:col>
      <xdr:colOff>88900</xdr:colOff>
      <xdr:row>23</xdr:row>
      <xdr:rowOff>850900</xdr:rowOff>
    </xdr:from>
    <xdr:to>
      <xdr:col>2</xdr:col>
      <xdr:colOff>433973</xdr:colOff>
      <xdr:row>27</xdr:row>
      <xdr:rowOff>48794</xdr:rowOff>
    </xdr:to>
    <xdr:pic>
      <xdr:nvPicPr>
        <xdr:cNvPr id="12" name="Imagen 11">
          <a:extLst>
            <a:ext uri="{FF2B5EF4-FFF2-40B4-BE49-F238E27FC236}">
              <a16:creationId xmlns:a16="http://schemas.microsoft.com/office/drawing/2014/main" id="{1FADFCE2-715E-4125-BDAB-0B12125665DF}"/>
            </a:ext>
          </a:extLst>
        </xdr:cNvPr>
        <xdr:cNvPicPr>
          <a:picLocks noChangeAspect="1"/>
        </xdr:cNvPicPr>
      </xdr:nvPicPr>
      <xdr:blipFill rotWithShape="1">
        <a:blip xmlns:r="http://schemas.openxmlformats.org/officeDocument/2006/relationships" r:embed="rId1"/>
        <a:srcRect l="6107" t="2669" r="5648" b="3972"/>
        <a:stretch/>
      </xdr:blipFill>
      <xdr:spPr>
        <a:xfrm>
          <a:off x="850900" y="10242550"/>
          <a:ext cx="830848" cy="1426744"/>
        </a:xfrm>
        <a:prstGeom prst="rect">
          <a:avLst/>
        </a:prstGeom>
      </xdr:spPr>
    </xdr:pic>
    <xdr:clientData/>
  </xdr:twoCellAnchor>
  <xdr:twoCellAnchor editAs="oneCell">
    <xdr:from>
      <xdr:col>1</xdr:col>
      <xdr:colOff>98425</xdr:colOff>
      <xdr:row>39</xdr:row>
      <xdr:rowOff>273050</xdr:rowOff>
    </xdr:from>
    <xdr:to>
      <xdr:col>2</xdr:col>
      <xdr:colOff>443498</xdr:colOff>
      <xdr:row>41</xdr:row>
      <xdr:rowOff>629819</xdr:rowOff>
    </xdr:to>
    <xdr:pic>
      <xdr:nvPicPr>
        <xdr:cNvPr id="13" name="Imagen 12">
          <a:extLst>
            <a:ext uri="{FF2B5EF4-FFF2-40B4-BE49-F238E27FC236}">
              <a16:creationId xmlns:a16="http://schemas.microsoft.com/office/drawing/2014/main" id="{595C5403-57DF-4A71-BD6A-883BFC7A6B1D}"/>
            </a:ext>
          </a:extLst>
        </xdr:cNvPr>
        <xdr:cNvPicPr>
          <a:picLocks noChangeAspect="1"/>
        </xdr:cNvPicPr>
      </xdr:nvPicPr>
      <xdr:blipFill rotWithShape="1">
        <a:blip xmlns:r="http://schemas.openxmlformats.org/officeDocument/2006/relationships" r:embed="rId1"/>
        <a:srcRect l="6107" t="2669" r="5648" b="3972"/>
        <a:stretch/>
      </xdr:blipFill>
      <xdr:spPr>
        <a:xfrm>
          <a:off x="860425" y="17789525"/>
          <a:ext cx="830848" cy="139499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27216</xdr:colOff>
      <xdr:row>3</xdr:row>
      <xdr:rowOff>2</xdr:rowOff>
    </xdr:from>
    <xdr:to>
      <xdr:col>3</xdr:col>
      <xdr:colOff>0</xdr:colOff>
      <xdr:row>16</xdr:row>
      <xdr:rowOff>15875</xdr:rowOff>
    </xdr:to>
    <xdr:sp macro="" textlink="">
      <xdr:nvSpPr>
        <xdr:cNvPr id="2" name="Título" descr="Calendario del mes de junio">
          <a:extLst>
            <a:ext uri="{FF2B5EF4-FFF2-40B4-BE49-F238E27FC236}">
              <a16:creationId xmlns:a16="http://schemas.microsoft.com/office/drawing/2014/main" id="{45DF2211-7818-45C8-B7F7-7FD36869692B}"/>
            </a:ext>
          </a:extLst>
        </xdr:cNvPr>
        <xdr:cNvSpPr txBox="1"/>
      </xdr:nvSpPr>
      <xdr:spPr>
        <a:xfrm rot="16200000">
          <a:off x="-1618341" y="3188609"/>
          <a:ext cx="5759448" cy="944334"/>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JUNIO                                       </a:t>
          </a:r>
        </a:p>
      </xdr:txBody>
    </xdr:sp>
    <xdr:clientData/>
  </xdr:twoCellAnchor>
  <xdr:twoCellAnchor editAs="oneCell">
    <xdr:from>
      <xdr:col>1</xdr:col>
      <xdr:colOff>293451</xdr:colOff>
      <xdr:row>3</xdr:row>
      <xdr:rowOff>1</xdr:rowOff>
    </xdr:from>
    <xdr:to>
      <xdr:col>2</xdr:col>
      <xdr:colOff>300718</xdr:colOff>
      <xdr:row>5</xdr:row>
      <xdr:rowOff>299358</xdr:rowOff>
    </xdr:to>
    <xdr:sp macro="" textlink="AñoCalendario">
      <xdr:nvSpPr>
        <xdr:cNvPr id="3" name="Año del calendario" descr="Año del calendario">
          <a:extLst>
            <a:ext uri="{FF2B5EF4-FFF2-40B4-BE49-F238E27FC236}">
              <a16:creationId xmlns:a16="http://schemas.microsoft.com/office/drawing/2014/main" id="{AA2FA222-CE60-4704-8F21-C806557AF544}"/>
            </a:ext>
          </a:extLst>
        </xdr:cNvPr>
        <xdr:cNvSpPr/>
      </xdr:nvSpPr>
      <xdr:spPr>
        <a:xfrm>
          <a:off x="1055451" y="781051"/>
          <a:ext cx="493042" cy="727982"/>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5A8A8D8B-3C12-4041-B072-42D5B970B91A}"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22225</xdr:colOff>
      <xdr:row>17</xdr:row>
      <xdr:rowOff>0</xdr:rowOff>
    </xdr:from>
    <xdr:to>
      <xdr:col>3</xdr:col>
      <xdr:colOff>47625</xdr:colOff>
      <xdr:row>29</xdr:row>
      <xdr:rowOff>873124</xdr:rowOff>
    </xdr:to>
    <xdr:sp macro="" textlink="">
      <xdr:nvSpPr>
        <xdr:cNvPr id="4" name="Título" descr="Calendario del mes de julio">
          <a:extLst>
            <a:ext uri="{FF2B5EF4-FFF2-40B4-BE49-F238E27FC236}">
              <a16:creationId xmlns:a16="http://schemas.microsoft.com/office/drawing/2014/main" id="{999690F2-AF07-4CDC-AF14-5CD72FC29654}"/>
            </a:ext>
          </a:extLst>
        </xdr:cNvPr>
        <xdr:cNvSpPr txBox="1"/>
      </xdr:nvSpPr>
      <xdr:spPr>
        <a:xfrm rot="16200000">
          <a:off x="-2154237" y="9672637"/>
          <a:ext cx="6873874" cy="996950"/>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JULIO</a:t>
          </a:r>
        </a:p>
      </xdr:txBody>
    </xdr:sp>
    <xdr:clientData/>
  </xdr:twoCellAnchor>
  <xdr:twoCellAnchor editAs="oneCell">
    <xdr:from>
      <xdr:col>1</xdr:col>
      <xdr:colOff>156925</xdr:colOff>
      <xdr:row>17</xdr:row>
      <xdr:rowOff>26308</xdr:rowOff>
    </xdr:from>
    <xdr:to>
      <xdr:col>2</xdr:col>
      <xdr:colOff>341529</xdr:colOff>
      <xdr:row>19</xdr:row>
      <xdr:rowOff>453299</xdr:rowOff>
    </xdr:to>
    <xdr:sp macro="" textlink="AñoCalendario">
      <xdr:nvSpPr>
        <xdr:cNvPr id="5" name="Año del calendario" descr="Año del calendario">
          <a:extLst>
            <a:ext uri="{FF2B5EF4-FFF2-40B4-BE49-F238E27FC236}">
              <a16:creationId xmlns:a16="http://schemas.microsoft.com/office/drawing/2014/main" id="{D4413412-19B3-45F2-B9A4-2FAF4EA0EC9A}"/>
            </a:ext>
          </a:extLst>
        </xdr:cNvPr>
        <xdr:cNvSpPr/>
      </xdr:nvSpPr>
      <xdr:spPr>
        <a:xfrm>
          <a:off x="918925" y="6760483"/>
          <a:ext cx="670379" cy="855616"/>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27F4721D-3751-4BC7-9952-296126BA7625}"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0</xdr:col>
      <xdr:colOff>730254</xdr:colOff>
      <xdr:row>30</xdr:row>
      <xdr:rowOff>190499</xdr:rowOff>
    </xdr:from>
    <xdr:to>
      <xdr:col>3</xdr:col>
      <xdr:colOff>2</xdr:colOff>
      <xdr:row>44</xdr:row>
      <xdr:rowOff>47628</xdr:rowOff>
    </xdr:to>
    <xdr:sp macro="" textlink="">
      <xdr:nvSpPr>
        <xdr:cNvPr id="6" name="Título" descr="Calendario del mes de agosto">
          <a:extLst>
            <a:ext uri="{FF2B5EF4-FFF2-40B4-BE49-F238E27FC236}">
              <a16:creationId xmlns:a16="http://schemas.microsoft.com/office/drawing/2014/main" id="{130F0B59-49EB-4B4F-900F-D9EB71374653}"/>
            </a:ext>
          </a:extLst>
        </xdr:cNvPr>
        <xdr:cNvSpPr txBox="1"/>
      </xdr:nvSpPr>
      <xdr:spPr>
        <a:xfrm rot="16200000">
          <a:off x="-2111374" y="16662402"/>
          <a:ext cx="6686554" cy="1003298"/>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AGOSTO</a:t>
          </a:r>
        </a:p>
      </xdr:txBody>
    </xdr:sp>
    <xdr:clientData/>
  </xdr:twoCellAnchor>
  <xdr:twoCellAnchor editAs="oneCell">
    <xdr:from>
      <xdr:col>1</xdr:col>
      <xdr:colOff>161462</xdr:colOff>
      <xdr:row>30</xdr:row>
      <xdr:rowOff>187778</xdr:rowOff>
    </xdr:from>
    <xdr:to>
      <xdr:col>2</xdr:col>
      <xdr:colOff>346066</xdr:colOff>
      <xdr:row>33</xdr:row>
      <xdr:rowOff>469174</xdr:rowOff>
    </xdr:to>
    <xdr:sp macro="" textlink="AñoCalendario">
      <xdr:nvSpPr>
        <xdr:cNvPr id="7" name="Año del calendario" descr="Año del calendario">
          <a:extLst>
            <a:ext uri="{FF2B5EF4-FFF2-40B4-BE49-F238E27FC236}">
              <a16:creationId xmlns:a16="http://schemas.microsoft.com/office/drawing/2014/main" id="{C33FD2F7-76C8-4184-A78E-4A0B1C568F08}"/>
            </a:ext>
          </a:extLst>
        </xdr:cNvPr>
        <xdr:cNvSpPr/>
      </xdr:nvSpPr>
      <xdr:spPr>
        <a:xfrm>
          <a:off x="923462" y="13818053"/>
          <a:ext cx="670379" cy="957671"/>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8C895C6F-A4B4-492A-8616-09DAE4E5F7CD}"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4</xdr:colOff>
      <xdr:row>45</xdr:row>
      <xdr:rowOff>0</xdr:rowOff>
    </xdr:from>
    <xdr:to>
      <xdr:col>3</xdr:col>
      <xdr:colOff>15876</xdr:colOff>
      <xdr:row>58</xdr:row>
      <xdr:rowOff>0</xdr:rowOff>
    </xdr:to>
    <xdr:sp macro="" textlink="">
      <xdr:nvSpPr>
        <xdr:cNvPr id="8" name="Título" descr="Calendario del mes de septiembre">
          <a:extLst>
            <a:ext uri="{FF2B5EF4-FFF2-40B4-BE49-F238E27FC236}">
              <a16:creationId xmlns:a16="http://schemas.microsoft.com/office/drawing/2014/main" id="{9BAD7E4D-6C87-4F01-A64A-A34BD857FE8A}"/>
            </a:ext>
          </a:extLst>
        </xdr:cNvPr>
        <xdr:cNvSpPr txBox="1"/>
      </xdr:nvSpPr>
      <xdr:spPr>
        <a:xfrm rot="16200000">
          <a:off x="-1968498" y="23380702"/>
          <a:ext cx="6448425" cy="987422"/>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SEPTIEMBRE</a:t>
          </a:r>
        </a:p>
        <a:p>
          <a:pPr marL="0" marR="0" lvl="0" indent="0" algn="r" defTabSz="914400" rtl="0" eaLnBrk="1" fontAlgn="auto" latinLnBrk="0" hangingPunct="1">
            <a:lnSpc>
              <a:spcPct val="100000"/>
            </a:lnSpc>
            <a:spcBef>
              <a:spcPts val="0"/>
            </a:spcBef>
            <a:spcAft>
              <a:spcPts val="0"/>
            </a:spcAft>
            <a:buClrTx/>
            <a:buSzTx/>
            <a:buFontTx/>
            <a:buNone/>
            <a:tabLst/>
            <a:defRPr/>
          </a:pPr>
          <a:endParaRPr kumimoji="0" lang="es" sz="3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160554</xdr:colOff>
      <xdr:row>45</xdr:row>
      <xdr:rowOff>8165</xdr:rowOff>
    </xdr:from>
    <xdr:to>
      <xdr:col>2</xdr:col>
      <xdr:colOff>345158</xdr:colOff>
      <xdr:row>47</xdr:row>
      <xdr:rowOff>389166</xdr:rowOff>
    </xdr:to>
    <xdr:sp macro="" textlink="AñoCalendario">
      <xdr:nvSpPr>
        <xdr:cNvPr id="9" name="Año del calendario" descr="Año del calendario">
          <a:extLst>
            <a:ext uri="{FF2B5EF4-FFF2-40B4-BE49-F238E27FC236}">
              <a16:creationId xmlns:a16="http://schemas.microsoft.com/office/drawing/2014/main" id="{4896A9BD-EC1B-4673-8270-72E49E15E7E2}"/>
            </a:ext>
          </a:extLst>
        </xdr:cNvPr>
        <xdr:cNvSpPr/>
      </xdr:nvSpPr>
      <xdr:spPr>
        <a:xfrm>
          <a:off x="922554" y="20658365"/>
          <a:ext cx="670379" cy="809626"/>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B8AC6334-5932-434C-9AEC-DE65D7C429F5}"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95250</xdr:colOff>
      <xdr:row>11</xdr:row>
      <xdr:rowOff>27574</xdr:rowOff>
    </xdr:from>
    <xdr:to>
      <xdr:col>2</xdr:col>
      <xdr:colOff>440323</xdr:colOff>
      <xdr:row>13</xdr:row>
      <xdr:rowOff>511343</xdr:rowOff>
    </xdr:to>
    <xdr:pic>
      <xdr:nvPicPr>
        <xdr:cNvPr id="10" name="Imagen 9">
          <a:extLst>
            <a:ext uri="{FF2B5EF4-FFF2-40B4-BE49-F238E27FC236}">
              <a16:creationId xmlns:a16="http://schemas.microsoft.com/office/drawing/2014/main" id="{8560C24C-955D-47EB-B230-67812D398E56}"/>
            </a:ext>
          </a:extLst>
        </xdr:cNvPr>
        <xdr:cNvPicPr>
          <a:picLocks noChangeAspect="1"/>
        </xdr:cNvPicPr>
      </xdr:nvPicPr>
      <xdr:blipFill rotWithShape="1">
        <a:blip xmlns:r="http://schemas.openxmlformats.org/officeDocument/2006/relationships" r:embed="rId1"/>
        <a:srcRect l="6107" t="2669" r="5648" b="3972"/>
        <a:stretch/>
      </xdr:blipFill>
      <xdr:spPr>
        <a:xfrm>
          <a:off x="857250" y="4009024"/>
          <a:ext cx="830848" cy="1407694"/>
        </a:xfrm>
        <a:prstGeom prst="rect">
          <a:avLst/>
        </a:prstGeom>
      </xdr:spPr>
    </xdr:pic>
    <xdr:clientData/>
  </xdr:twoCellAnchor>
  <xdr:twoCellAnchor editAs="oneCell">
    <xdr:from>
      <xdr:col>1</xdr:col>
      <xdr:colOff>79375</xdr:colOff>
      <xdr:row>53</xdr:row>
      <xdr:rowOff>523875</xdr:rowOff>
    </xdr:from>
    <xdr:to>
      <xdr:col>2</xdr:col>
      <xdr:colOff>424448</xdr:colOff>
      <xdr:row>56</xdr:row>
      <xdr:rowOff>71019</xdr:rowOff>
    </xdr:to>
    <xdr:pic>
      <xdr:nvPicPr>
        <xdr:cNvPr id="11" name="Imagen 10">
          <a:extLst>
            <a:ext uri="{FF2B5EF4-FFF2-40B4-BE49-F238E27FC236}">
              <a16:creationId xmlns:a16="http://schemas.microsoft.com/office/drawing/2014/main" id="{B6748FA8-D111-47A8-9CB6-7A5A7C04355C}"/>
            </a:ext>
          </a:extLst>
        </xdr:cNvPr>
        <xdr:cNvPicPr>
          <a:picLocks noChangeAspect="1"/>
        </xdr:cNvPicPr>
      </xdr:nvPicPr>
      <xdr:blipFill rotWithShape="1">
        <a:blip xmlns:r="http://schemas.openxmlformats.org/officeDocument/2006/relationships" r:embed="rId1"/>
        <a:srcRect l="6107" t="2669" r="5648" b="3972"/>
        <a:stretch/>
      </xdr:blipFill>
      <xdr:spPr>
        <a:xfrm>
          <a:off x="841375" y="24717375"/>
          <a:ext cx="830848" cy="1414044"/>
        </a:xfrm>
        <a:prstGeom prst="rect">
          <a:avLst/>
        </a:prstGeom>
      </xdr:spPr>
    </xdr:pic>
    <xdr:clientData/>
  </xdr:twoCellAnchor>
  <xdr:twoCellAnchor editAs="oneCell">
    <xdr:from>
      <xdr:col>1</xdr:col>
      <xdr:colOff>88900</xdr:colOff>
      <xdr:row>23</xdr:row>
      <xdr:rowOff>850900</xdr:rowOff>
    </xdr:from>
    <xdr:to>
      <xdr:col>2</xdr:col>
      <xdr:colOff>433973</xdr:colOff>
      <xdr:row>27</xdr:row>
      <xdr:rowOff>48794</xdr:rowOff>
    </xdr:to>
    <xdr:pic>
      <xdr:nvPicPr>
        <xdr:cNvPr id="12" name="Imagen 11">
          <a:extLst>
            <a:ext uri="{FF2B5EF4-FFF2-40B4-BE49-F238E27FC236}">
              <a16:creationId xmlns:a16="http://schemas.microsoft.com/office/drawing/2014/main" id="{F9761F11-1BFB-4D79-B319-06BA0CAA61F6}"/>
            </a:ext>
          </a:extLst>
        </xdr:cNvPr>
        <xdr:cNvPicPr>
          <a:picLocks noChangeAspect="1"/>
        </xdr:cNvPicPr>
      </xdr:nvPicPr>
      <xdr:blipFill rotWithShape="1">
        <a:blip xmlns:r="http://schemas.openxmlformats.org/officeDocument/2006/relationships" r:embed="rId1"/>
        <a:srcRect l="6107" t="2669" r="5648" b="3972"/>
        <a:stretch/>
      </xdr:blipFill>
      <xdr:spPr>
        <a:xfrm>
          <a:off x="850900" y="10242550"/>
          <a:ext cx="830848" cy="1426744"/>
        </a:xfrm>
        <a:prstGeom prst="rect">
          <a:avLst/>
        </a:prstGeom>
      </xdr:spPr>
    </xdr:pic>
    <xdr:clientData/>
  </xdr:twoCellAnchor>
  <xdr:twoCellAnchor editAs="oneCell">
    <xdr:from>
      <xdr:col>1</xdr:col>
      <xdr:colOff>98425</xdr:colOff>
      <xdr:row>39</xdr:row>
      <xdr:rowOff>273050</xdr:rowOff>
    </xdr:from>
    <xdr:to>
      <xdr:col>2</xdr:col>
      <xdr:colOff>443498</xdr:colOff>
      <xdr:row>41</xdr:row>
      <xdr:rowOff>629819</xdr:rowOff>
    </xdr:to>
    <xdr:pic>
      <xdr:nvPicPr>
        <xdr:cNvPr id="13" name="Imagen 12">
          <a:extLst>
            <a:ext uri="{FF2B5EF4-FFF2-40B4-BE49-F238E27FC236}">
              <a16:creationId xmlns:a16="http://schemas.microsoft.com/office/drawing/2014/main" id="{362C32D5-732E-4859-932D-06CF7E95B340}"/>
            </a:ext>
          </a:extLst>
        </xdr:cNvPr>
        <xdr:cNvPicPr>
          <a:picLocks noChangeAspect="1"/>
        </xdr:cNvPicPr>
      </xdr:nvPicPr>
      <xdr:blipFill rotWithShape="1">
        <a:blip xmlns:r="http://schemas.openxmlformats.org/officeDocument/2006/relationships" r:embed="rId1"/>
        <a:srcRect l="6107" t="2669" r="5648" b="3972"/>
        <a:stretch/>
      </xdr:blipFill>
      <xdr:spPr>
        <a:xfrm>
          <a:off x="860425" y="17789525"/>
          <a:ext cx="830848" cy="139499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27216</xdr:colOff>
      <xdr:row>3</xdr:row>
      <xdr:rowOff>2</xdr:rowOff>
    </xdr:from>
    <xdr:to>
      <xdr:col>3</xdr:col>
      <xdr:colOff>0</xdr:colOff>
      <xdr:row>16</xdr:row>
      <xdr:rowOff>15875</xdr:rowOff>
    </xdr:to>
    <xdr:sp macro="" textlink="">
      <xdr:nvSpPr>
        <xdr:cNvPr id="2" name="Título" descr="Calendario del mes de junio">
          <a:extLst>
            <a:ext uri="{FF2B5EF4-FFF2-40B4-BE49-F238E27FC236}">
              <a16:creationId xmlns:a16="http://schemas.microsoft.com/office/drawing/2014/main" id="{51B1EF07-BB45-4215-A3C2-32F2ECB109B9}"/>
            </a:ext>
          </a:extLst>
        </xdr:cNvPr>
        <xdr:cNvSpPr txBox="1"/>
      </xdr:nvSpPr>
      <xdr:spPr>
        <a:xfrm rot="16200000">
          <a:off x="-1618341" y="3188609"/>
          <a:ext cx="5759448" cy="944334"/>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JUNIO                                       </a:t>
          </a:r>
        </a:p>
      </xdr:txBody>
    </xdr:sp>
    <xdr:clientData/>
  </xdr:twoCellAnchor>
  <xdr:twoCellAnchor editAs="oneCell">
    <xdr:from>
      <xdr:col>1</xdr:col>
      <xdr:colOff>293451</xdr:colOff>
      <xdr:row>3</xdr:row>
      <xdr:rowOff>1</xdr:rowOff>
    </xdr:from>
    <xdr:to>
      <xdr:col>2</xdr:col>
      <xdr:colOff>300718</xdr:colOff>
      <xdr:row>5</xdr:row>
      <xdr:rowOff>299358</xdr:rowOff>
    </xdr:to>
    <xdr:sp macro="" textlink="AñoCalendario">
      <xdr:nvSpPr>
        <xdr:cNvPr id="3" name="Año del calendario" descr="Año del calendario">
          <a:extLst>
            <a:ext uri="{FF2B5EF4-FFF2-40B4-BE49-F238E27FC236}">
              <a16:creationId xmlns:a16="http://schemas.microsoft.com/office/drawing/2014/main" id="{A1261657-4970-47B3-8E0C-B564578F64C6}"/>
            </a:ext>
          </a:extLst>
        </xdr:cNvPr>
        <xdr:cNvSpPr/>
      </xdr:nvSpPr>
      <xdr:spPr>
        <a:xfrm>
          <a:off x="1055451" y="781051"/>
          <a:ext cx="493042" cy="727982"/>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5A8A8D8B-3C12-4041-B072-42D5B970B91A}"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22225</xdr:colOff>
      <xdr:row>17</xdr:row>
      <xdr:rowOff>0</xdr:rowOff>
    </xdr:from>
    <xdr:to>
      <xdr:col>3</xdr:col>
      <xdr:colOff>47625</xdr:colOff>
      <xdr:row>29</xdr:row>
      <xdr:rowOff>873124</xdr:rowOff>
    </xdr:to>
    <xdr:sp macro="" textlink="">
      <xdr:nvSpPr>
        <xdr:cNvPr id="4" name="Título" descr="Calendario del mes de julio">
          <a:extLst>
            <a:ext uri="{FF2B5EF4-FFF2-40B4-BE49-F238E27FC236}">
              <a16:creationId xmlns:a16="http://schemas.microsoft.com/office/drawing/2014/main" id="{36E49115-6C7D-4C24-9BC0-C36EF26B4E71}"/>
            </a:ext>
          </a:extLst>
        </xdr:cNvPr>
        <xdr:cNvSpPr txBox="1"/>
      </xdr:nvSpPr>
      <xdr:spPr>
        <a:xfrm rot="16200000">
          <a:off x="-2154237" y="9672637"/>
          <a:ext cx="6873874" cy="996950"/>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JULIO</a:t>
          </a:r>
        </a:p>
      </xdr:txBody>
    </xdr:sp>
    <xdr:clientData/>
  </xdr:twoCellAnchor>
  <xdr:twoCellAnchor editAs="oneCell">
    <xdr:from>
      <xdr:col>1</xdr:col>
      <xdr:colOff>156925</xdr:colOff>
      <xdr:row>17</xdr:row>
      <xdr:rowOff>26308</xdr:rowOff>
    </xdr:from>
    <xdr:to>
      <xdr:col>2</xdr:col>
      <xdr:colOff>341529</xdr:colOff>
      <xdr:row>19</xdr:row>
      <xdr:rowOff>453299</xdr:rowOff>
    </xdr:to>
    <xdr:sp macro="" textlink="AñoCalendario">
      <xdr:nvSpPr>
        <xdr:cNvPr id="5" name="Año del calendario" descr="Año del calendario">
          <a:extLst>
            <a:ext uri="{FF2B5EF4-FFF2-40B4-BE49-F238E27FC236}">
              <a16:creationId xmlns:a16="http://schemas.microsoft.com/office/drawing/2014/main" id="{F6905F43-56F3-4554-9497-401639186A87}"/>
            </a:ext>
          </a:extLst>
        </xdr:cNvPr>
        <xdr:cNvSpPr/>
      </xdr:nvSpPr>
      <xdr:spPr>
        <a:xfrm>
          <a:off x="918925" y="6760483"/>
          <a:ext cx="670379" cy="855616"/>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27F4721D-3751-4BC7-9952-296126BA7625}"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0</xdr:col>
      <xdr:colOff>730254</xdr:colOff>
      <xdr:row>30</xdr:row>
      <xdr:rowOff>190499</xdr:rowOff>
    </xdr:from>
    <xdr:to>
      <xdr:col>3</xdr:col>
      <xdr:colOff>2</xdr:colOff>
      <xdr:row>44</xdr:row>
      <xdr:rowOff>47628</xdr:rowOff>
    </xdr:to>
    <xdr:sp macro="" textlink="">
      <xdr:nvSpPr>
        <xdr:cNvPr id="6" name="Título" descr="Calendario del mes de agosto">
          <a:extLst>
            <a:ext uri="{FF2B5EF4-FFF2-40B4-BE49-F238E27FC236}">
              <a16:creationId xmlns:a16="http://schemas.microsoft.com/office/drawing/2014/main" id="{279FD8FC-6CBA-4768-B3CC-ABB15E0AB470}"/>
            </a:ext>
          </a:extLst>
        </xdr:cNvPr>
        <xdr:cNvSpPr txBox="1"/>
      </xdr:nvSpPr>
      <xdr:spPr>
        <a:xfrm rot="16200000">
          <a:off x="-2111374" y="16662402"/>
          <a:ext cx="6686554" cy="1003298"/>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AGOSTO</a:t>
          </a:r>
        </a:p>
      </xdr:txBody>
    </xdr:sp>
    <xdr:clientData/>
  </xdr:twoCellAnchor>
  <xdr:twoCellAnchor editAs="oneCell">
    <xdr:from>
      <xdr:col>1</xdr:col>
      <xdr:colOff>161462</xdr:colOff>
      <xdr:row>30</xdr:row>
      <xdr:rowOff>187778</xdr:rowOff>
    </xdr:from>
    <xdr:to>
      <xdr:col>2</xdr:col>
      <xdr:colOff>346066</xdr:colOff>
      <xdr:row>33</xdr:row>
      <xdr:rowOff>469174</xdr:rowOff>
    </xdr:to>
    <xdr:sp macro="" textlink="AñoCalendario">
      <xdr:nvSpPr>
        <xdr:cNvPr id="7" name="Año del calendario" descr="Año del calendario">
          <a:extLst>
            <a:ext uri="{FF2B5EF4-FFF2-40B4-BE49-F238E27FC236}">
              <a16:creationId xmlns:a16="http://schemas.microsoft.com/office/drawing/2014/main" id="{554B6F18-F165-49B4-B88F-184020EA3AC6}"/>
            </a:ext>
          </a:extLst>
        </xdr:cNvPr>
        <xdr:cNvSpPr/>
      </xdr:nvSpPr>
      <xdr:spPr>
        <a:xfrm>
          <a:off x="923462" y="13818053"/>
          <a:ext cx="670379" cy="957671"/>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8C895C6F-A4B4-492A-8616-09DAE4E5F7CD}"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4</xdr:colOff>
      <xdr:row>45</xdr:row>
      <xdr:rowOff>0</xdr:rowOff>
    </xdr:from>
    <xdr:to>
      <xdr:col>3</xdr:col>
      <xdr:colOff>15876</xdr:colOff>
      <xdr:row>58</xdr:row>
      <xdr:rowOff>0</xdr:rowOff>
    </xdr:to>
    <xdr:sp macro="" textlink="">
      <xdr:nvSpPr>
        <xdr:cNvPr id="8" name="Título" descr="Calendario del mes de septiembre">
          <a:extLst>
            <a:ext uri="{FF2B5EF4-FFF2-40B4-BE49-F238E27FC236}">
              <a16:creationId xmlns:a16="http://schemas.microsoft.com/office/drawing/2014/main" id="{2AEB5434-F943-48F5-A454-ED03C39C5287}"/>
            </a:ext>
          </a:extLst>
        </xdr:cNvPr>
        <xdr:cNvSpPr txBox="1"/>
      </xdr:nvSpPr>
      <xdr:spPr>
        <a:xfrm rot="16200000">
          <a:off x="-1968498" y="23380702"/>
          <a:ext cx="6448425" cy="987422"/>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SEPTIEMBRE</a:t>
          </a:r>
        </a:p>
        <a:p>
          <a:pPr marL="0" marR="0" lvl="0" indent="0" algn="r" defTabSz="914400" rtl="0" eaLnBrk="1" fontAlgn="auto" latinLnBrk="0" hangingPunct="1">
            <a:lnSpc>
              <a:spcPct val="100000"/>
            </a:lnSpc>
            <a:spcBef>
              <a:spcPts val="0"/>
            </a:spcBef>
            <a:spcAft>
              <a:spcPts val="0"/>
            </a:spcAft>
            <a:buClrTx/>
            <a:buSzTx/>
            <a:buFontTx/>
            <a:buNone/>
            <a:tabLst/>
            <a:defRPr/>
          </a:pPr>
          <a:endParaRPr kumimoji="0" lang="es" sz="3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160554</xdr:colOff>
      <xdr:row>45</xdr:row>
      <xdr:rowOff>8165</xdr:rowOff>
    </xdr:from>
    <xdr:to>
      <xdr:col>2</xdr:col>
      <xdr:colOff>345158</xdr:colOff>
      <xdr:row>47</xdr:row>
      <xdr:rowOff>389166</xdr:rowOff>
    </xdr:to>
    <xdr:sp macro="" textlink="AñoCalendario">
      <xdr:nvSpPr>
        <xdr:cNvPr id="9" name="Año del calendario" descr="Año del calendario">
          <a:extLst>
            <a:ext uri="{FF2B5EF4-FFF2-40B4-BE49-F238E27FC236}">
              <a16:creationId xmlns:a16="http://schemas.microsoft.com/office/drawing/2014/main" id="{6425D328-B3EA-43EB-9FE7-5EB450962DFE}"/>
            </a:ext>
          </a:extLst>
        </xdr:cNvPr>
        <xdr:cNvSpPr/>
      </xdr:nvSpPr>
      <xdr:spPr>
        <a:xfrm>
          <a:off x="922554" y="20658365"/>
          <a:ext cx="670379" cy="809626"/>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B8AC6334-5932-434C-9AEC-DE65D7C429F5}"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95250</xdr:colOff>
      <xdr:row>11</xdr:row>
      <xdr:rowOff>27574</xdr:rowOff>
    </xdr:from>
    <xdr:to>
      <xdr:col>2</xdr:col>
      <xdr:colOff>440323</xdr:colOff>
      <xdr:row>13</xdr:row>
      <xdr:rowOff>511343</xdr:rowOff>
    </xdr:to>
    <xdr:pic>
      <xdr:nvPicPr>
        <xdr:cNvPr id="10" name="Imagen 9">
          <a:extLst>
            <a:ext uri="{FF2B5EF4-FFF2-40B4-BE49-F238E27FC236}">
              <a16:creationId xmlns:a16="http://schemas.microsoft.com/office/drawing/2014/main" id="{307C719D-AD28-43BB-98EB-18BF171D3D76}"/>
            </a:ext>
          </a:extLst>
        </xdr:cNvPr>
        <xdr:cNvPicPr>
          <a:picLocks noChangeAspect="1"/>
        </xdr:cNvPicPr>
      </xdr:nvPicPr>
      <xdr:blipFill rotWithShape="1">
        <a:blip xmlns:r="http://schemas.openxmlformats.org/officeDocument/2006/relationships" r:embed="rId1"/>
        <a:srcRect l="6107" t="2669" r="5648" b="3972"/>
        <a:stretch/>
      </xdr:blipFill>
      <xdr:spPr>
        <a:xfrm>
          <a:off x="857250" y="4009024"/>
          <a:ext cx="830848" cy="1407694"/>
        </a:xfrm>
        <a:prstGeom prst="rect">
          <a:avLst/>
        </a:prstGeom>
      </xdr:spPr>
    </xdr:pic>
    <xdr:clientData/>
  </xdr:twoCellAnchor>
  <xdr:twoCellAnchor editAs="oneCell">
    <xdr:from>
      <xdr:col>1</xdr:col>
      <xdr:colOff>79375</xdr:colOff>
      <xdr:row>53</xdr:row>
      <xdr:rowOff>523875</xdr:rowOff>
    </xdr:from>
    <xdr:to>
      <xdr:col>2</xdr:col>
      <xdr:colOff>424448</xdr:colOff>
      <xdr:row>56</xdr:row>
      <xdr:rowOff>71019</xdr:rowOff>
    </xdr:to>
    <xdr:pic>
      <xdr:nvPicPr>
        <xdr:cNvPr id="11" name="Imagen 10">
          <a:extLst>
            <a:ext uri="{FF2B5EF4-FFF2-40B4-BE49-F238E27FC236}">
              <a16:creationId xmlns:a16="http://schemas.microsoft.com/office/drawing/2014/main" id="{179306B7-3834-43AC-913F-9EB5743DF411}"/>
            </a:ext>
          </a:extLst>
        </xdr:cNvPr>
        <xdr:cNvPicPr>
          <a:picLocks noChangeAspect="1"/>
        </xdr:cNvPicPr>
      </xdr:nvPicPr>
      <xdr:blipFill rotWithShape="1">
        <a:blip xmlns:r="http://schemas.openxmlformats.org/officeDocument/2006/relationships" r:embed="rId1"/>
        <a:srcRect l="6107" t="2669" r="5648" b="3972"/>
        <a:stretch/>
      </xdr:blipFill>
      <xdr:spPr>
        <a:xfrm>
          <a:off x="841375" y="24717375"/>
          <a:ext cx="830848" cy="1414044"/>
        </a:xfrm>
        <a:prstGeom prst="rect">
          <a:avLst/>
        </a:prstGeom>
      </xdr:spPr>
    </xdr:pic>
    <xdr:clientData/>
  </xdr:twoCellAnchor>
  <xdr:twoCellAnchor editAs="oneCell">
    <xdr:from>
      <xdr:col>1</xdr:col>
      <xdr:colOff>88900</xdr:colOff>
      <xdr:row>23</xdr:row>
      <xdr:rowOff>850900</xdr:rowOff>
    </xdr:from>
    <xdr:to>
      <xdr:col>2</xdr:col>
      <xdr:colOff>433973</xdr:colOff>
      <xdr:row>27</xdr:row>
      <xdr:rowOff>48794</xdr:rowOff>
    </xdr:to>
    <xdr:pic>
      <xdr:nvPicPr>
        <xdr:cNvPr id="12" name="Imagen 11">
          <a:extLst>
            <a:ext uri="{FF2B5EF4-FFF2-40B4-BE49-F238E27FC236}">
              <a16:creationId xmlns:a16="http://schemas.microsoft.com/office/drawing/2014/main" id="{31AA1B2D-EE73-43CB-A2AA-4AC21366F59E}"/>
            </a:ext>
          </a:extLst>
        </xdr:cNvPr>
        <xdr:cNvPicPr>
          <a:picLocks noChangeAspect="1"/>
        </xdr:cNvPicPr>
      </xdr:nvPicPr>
      <xdr:blipFill rotWithShape="1">
        <a:blip xmlns:r="http://schemas.openxmlformats.org/officeDocument/2006/relationships" r:embed="rId1"/>
        <a:srcRect l="6107" t="2669" r="5648" b="3972"/>
        <a:stretch/>
      </xdr:blipFill>
      <xdr:spPr>
        <a:xfrm>
          <a:off x="850900" y="10242550"/>
          <a:ext cx="830848" cy="1426744"/>
        </a:xfrm>
        <a:prstGeom prst="rect">
          <a:avLst/>
        </a:prstGeom>
      </xdr:spPr>
    </xdr:pic>
    <xdr:clientData/>
  </xdr:twoCellAnchor>
  <xdr:twoCellAnchor editAs="oneCell">
    <xdr:from>
      <xdr:col>1</xdr:col>
      <xdr:colOff>98425</xdr:colOff>
      <xdr:row>39</xdr:row>
      <xdr:rowOff>273050</xdr:rowOff>
    </xdr:from>
    <xdr:to>
      <xdr:col>2</xdr:col>
      <xdr:colOff>443498</xdr:colOff>
      <xdr:row>41</xdr:row>
      <xdr:rowOff>629819</xdr:rowOff>
    </xdr:to>
    <xdr:pic>
      <xdr:nvPicPr>
        <xdr:cNvPr id="13" name="Imagen 12">
          <a:extLst>
            <a:ext uri="{FF2B5EF4-FFF2-40B4-BE49-F238E27FC236}">
              <a16:creationId xmlns:a16="http://schemas.microsoft.com/office/drawing/2014/main" id="{B18D1A91-F8F7-41DE-A69C-64CDEDF6F91B}"/>
            </a:ext>
          </a:extLst>
        </xdr:cNvPr>
        <xdr:cNvPicPr>
          <a:picLocks noChangeAspect="1"/>
        </xdr:cNvPicPr>
      </xdr:nvPicPr>
      <xdr:blipFill rotWithShape="1">
        <a:blip xmlns:r="http://schemas.openxmlformats.org/officeDocument/2006/relationships" r:embed="rId1"/>
        <a:srcRect l="6107" t="2669" r="5648" b="3972"/>
        <a:stretch/>
      </xdr:blipFill>
      <xdr:spPr>
        <a:xfrm>
          <a:off x="860425" y="17789525"/>
          <a:ext cx="830848" cy="139499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27216</xdr:colOff>
      <xdr:row>3</xdr:row>
      <xdr:rowOff>2</xdr:rowOff>
    </xdr:from>
    <xdr:to>
      <xdr:col>3</xdr:col>
      <xdr:colOff>0</xdr:colOff>
      <xdr:row>16</xdr:row>
      <xdr:rowOff>15875</xdr:rowOff>
    </xdr:to>
    <xdr:sp macro="" textlink="">
      <xdr:nvSpPr>
        <xdr:cNvPr id="2" name="Título" descr="Calendario del mes de junio">
          <a:extLst>
            <a:ext uri="{FF2B5EF4-FFF2-40B4-BE49-F238E27FC236}">
              <a16:creationId xmlns:a16="http://schemas.microsoft.com/office/drawing/2014/main" id="{935698B6-71D1-43A8-8415-DC73DCEC798C}"/>
            </a:ext>
          </a:extLst>
        </xdr:cNvPr>
        <xdr:cNvSpPr txBox="1"/>
      </xdr:nvSpPr>
      <xdr:spPr>
        <a:xfrm rot="16200000">
          <a:off x="-1618341" y="3188609"/>
          <a:ext cx="5759448" cy="944334"/>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JUNIO                                       </a:t>
          </a:r>
        </a:p>
      </xdr:txBody>
    </xdr:sp>
    <xdr:clientData/>
  </xdr:twoCellAnchor>
  <xdr:twoCellAnchor editAs="oneCell">
    <xdr:from>
      <xdr:col>1</xdr:col>
      <xdr:colOff>293451</xdr:colOff>
      <xdr:row>3</xdr:row>
      <xdr:rowOff>1</xdr:rowOff>
    </xdr:from>
    <xdr:to>
      <xdr:col>2</xdr:col>
      <xdr:colOff>300718</xdr:colOff>
      <xdr:row>5</xdr:row>
      <xdr:rowOff>299358</xdr:rowOff>
    </xdr:to>
    <xdr:sp macro="" textlink="AñoCalendario">
      <xdr:nvSpPr>
        <xdr:cNvPr id="3" name="Año del calendario" descr="Año del calendario">
          <a:extLst>
            <a:ext uri="{FF2B5EF4-FFF2-40B4-BE49-F238E27FC236}">
              <a16:creationId xmlns:a16="http://schemas.microsoft.com/office/drawing/2014/main" id="{DF2C822A-5638-45FB-B325-056413B19372}"/>
            </a:ext>
          </a:extLst>
        </xdr:cNvPr>
        <xdr:cNvSpPr/>
      </xdr:nvSpPr>
      <xdr:spPr>
        <a:xfrm>
          <a:off x="1055451" y="781051"/>
          <a:ext cx="493042" cy="727982"/>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5A8A8D8B-3C12-4041-B072-42D5B970B91A}"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22225</xdr:colOff>
      <xdr:row>17</xdr:row>
      <xdr:rowOff>0</xdr:rowOff>
    </xdr:from>
    <xdr:to>
      <xdr:col>3</xdr:col>
      <xdr:colOff>47625</xdr:colOff>
      <xdr:row>29</xdr:row>
      <xdr:rowOff>873124</xdr:rowOff>
    </xdr:to>
    <xdr:sp macro="" textlink="">
      <xdr:nvSpPr>
        <xdr:cNvPr id="4" name="Título" descr="Calendario del mes de julio">
          <a:extLst>
            <a:ext uri="{FF2B5EF4-FFF2-40B4-BE49-F238E27FC236}">
              <a16:creationId xmlns:a16="http://schemas.microsoft.com/office/drawing/2014/main" id="{5E93037B-E446-40B6-844B-C8134D34695C}"/>
            </a:ext>
          </a:extLst>
        </xdr:cNvPr>
        <xdr:cNvSpPr txBox="1"/>
      </xdr:nvSpPr>
      <xdr:spPr>
        <a:xfrm rot="16200000">
          <a:off x="-2154237" y="9672637"/>
          <a:ext cx="6873874" cy="996950"/>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JULIO</a:t>
          </a:r>
        </a:p>
      </xdr:txBody>
    </xdr:sp>
    <xdr:clientData/>
  </xdr:twoCellAnchor>
  <xdr:twoCellAnchor editAs="oneCell">
    <xdr:from>
      <xdr:col>1</xdr:col>
      <xdr:colOff>156925</xdr:colOff>
      <xdr:row>17</xdr:row>
      <xdr:rowOff>26308</xdr:rowOff>
    </xdr:from>
    <xdr:to>
      <xdr:col>2</xdr:col>
      <xdr:colOff>341529</xdr:colOff>
      <xdr:row>19</xdr:row>
      <xdr:rowOff>453299</xdr:rowOff>
    </xdr:to>
    <xdr:sp macro="" textlink="AñoCalendario">
      <xdr:nvSpPr>
        <xdr:cNvPr id="5" name="Año del calendario" descr="Año del calendario">
          <a:extLst>
            <a:ext uri="{FF2B5EF4-FFF2-40B4-BE49-F238E27FC236}">
              <a16:creationId xmlns:a16="http://schemas.microsoft.com/office/drawing/2014/main" id="{DFDEFED4-8285-4EAF-8438-68234AE926C6}"/>
            </a:ext>
          </a:extLst>
        </xdr:cNvPr>
        <xdr:cNvSpPr/>
      </xdr:nvSpPr>
      <xdr:spPr>
        <a:xfrm>
          <a:off x="918925" y="6760483"/>
          <a:ext cx="670379" cy="855616"/>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27F4721D-3751-4BC7-9952-296126BA7625}"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0</xdr:col>
      <xdr:colOff>730254</xdr:colOff>
      <xdr:row>30</xdr:row>
      <xdr:rowOff>190499</xdr:rowOff>
    </xdr:from>
    <xdr:to>
      <xdr:col>3</xdr:col>
      <xdr:colOff>2</xdr:colOff>
      <xdr:row>44</xdr:row>
      <xdr:rowOff>47628</xdr:rowOff>
    </xdr:to>
    <xdr:sp macro="" textlink="">
      <xdr:nvSpPr>
        <xdr:cNvPr id="6" name="Título" descr="Calendario del mes de agosto">
          <a:extLst>
            <a:ext uri="{FF2B5EF4-FFF2-40B4-BE49-F238E27FC236}">
              <a16:creationId xmlns:a16="http://schemas.microsoft.com/office/drawing/2014/main" id="{C11B3DA7-3EDF-4637-A38E-404203FB8C47}"/>
            </a:ext>
          </a:extLst>
        </xdr:cNvPr>
        <xdr:cNvSpPr txBox="1"/>
      </xdr:nvSpPr>
      <xdr:spPr>
        <a:xfrm rot="16200000">
          <a:off x="-2111374" y="16662402"/>
          <a:ext cx="6686554" cy="1003298"/>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AGOSTO</a:t>
          </a:r>
        </a:p>
      </xdr:txBody>
    </xdr:sp>
    <xdr:clientData/>
  </xdr:twoCellAnchor>
  <xdr:twoCellAnchor editAs="oneCell">
    <xdr:from>
      <xdr:col>1</xdr:col>
      <xdr:colOff>161462</xdr:colOff>
      <xdr:row>30</xdr:row>
      <xdr:rowOff>187778</xdr:rowOff>
    </xdr:from>
    <xdr:to>
      <xdr:col>2</xdr:col>
      <xdr:colOff>346066</xdr:colOff>
      <xdr:row>33</xdr:row>
      <xdr:rowOff>469174</xdr:rowOff>
    </xdr:to>
    <xdr:sp macro="" textlink="AñoCalendario">
      <xdr:nvSpPr>
        <xdr:cNvPr id="7" name="Año del calendario" descr="Año del calendario">
          <a:extLst>
            <a:ext uri="{FF2B5EF4-FFF2-40B4-BE49-F238E27FC236}">
              <a16:creationId xmlns:a16="http://schemas.microsoft.com/office/drawing/2014/main" id="{13748BAD-9A90-4097-A3A5-773D97F22155}"/>
            </a:ext>
          </a:extLst>
        </xdr:cNvPr>
        <xdr:cNvSpPr/>
      </xdr:nvSpPr>
      <xdr:spPr>
        <a:xfrm>
          <a:off x="923462" y="13818053"/>
          <a:ext cx="670379" cy="957671"/>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8C895C6F-A4B4-492A-8616-09DAE4E5F7CD}"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4</xdr:colOff>
      <xdr:row>45</xdr:row>
      <xdr:rowOff>0</xdr:rowOff>
    </xdr:from>
    <xdr:to>
      <xdr:col>3</xdr:col>
      <xdr:colOff>15876</xdr:colOff>
      <xdr:row>58</xdr:row>
      <xdr:rowOff>0</xdr:rowOff>
    </xdr:to>
    <xdr:sp macro="" textlink="">
      <xdr:nvSpPr>
        <xdr:cNvPr id="8" name="Título" descr="Calendario del mes de septiembre">
          <a:extLst>
            <a:ext uri="{FF2B5EF4-FFF2-40B4-BE49-F238E27FC236}">
              <a16:creationId xmlns:a16="http://schemas.microsoft.com/office/drawing/2014/main" id="{AE077BEA-592F-4EB6-975F-C67AECADDF41}"/>
            </a:ext>
          </a:extLst>
        </xdr:cNvPr>
        <xdr:cNvSpPr txBox="1"/>
      </xdr:nvSpPr>
      <xdr:spPr>
        <a:xfrm rot="16200000">
          <a:off x="-1968498" y="23380702"/>
          <a:ext cx="6448425" cy="987422"/>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SEPTIEMBRE</a:t>
          </a:r>
        </a:p>
        <a:p>
          <a:pPr marL="0" marR="0" lvl="0" indent="0" algn="r" defTabSz="914400" rtl="0" eaLnBrk="1" fontAlgn="auto" latinLnBrk="0" hangingPunct="1">
            <a:lnSpc>
              <a:spcPct val="100000"/>
            </a:lnSpc>
            <a:spcBef>
              <a:spcPts val="0"/>
            </a:spcBef>
            <a:spcAft>
              <a:spcPts val="0"/>
            </a:spcAft>
            <a:buClrTx/>
            <a:buSzTx/>
            <a:buFontTx/>
            <a:buNone/>
            <a:tabLst/>
            <a:defRPr/>
          </a:pPr>
          <a:endParaRPr kumimoji="0" lang="es" sz="3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160554</xdr:colOff>
      <xdr:row>45</xdr:row>
      <xdr:rowOff>8165</xdr:rowOff>
    </xdr:from>
    <xdr:to>
      <xdr:col>2</xdr:col>
      <xdr:colOff>345158</xdr:colOff>
      <xdr:row>47</xdr:row>
      <xdr:rowOff>389166</xdr:rowOff>
    </xdr:to>
    <xdr:sp macro="" textlink="AñoCalendario">
      <xdr:nvSpPr>
        <xdr:cNvPr id="9" name="Año del calendario" descr="Año del calendario">
          <a:extLst>
            <a:ext uri="{FF2B5EF4-FFF2-40B4-BE49-F238E27FC236}">
              <a16:creationId xmlns:a16="http://schemas.microsoft.com/office/drawing/2014/main" id="{288B6C79-CA4C-45DB-88EE-9FC4EF53B701}"/>
            </a:ext>
          </a:extLst>
        </xdr:cNvPr>
        <xdr:cNvSpPr/>
      </xdr:nvSpPr>
      <xdr:spPr>
        <a:xfrm>
          <a:off x="922554" y="20658365"/>
          <a:ext cx="670379" cy="809626"/>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B8AC6334-5932-434C-9AEC-DE65D7C429F5}"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95250</xdr:colOff>
      <xdr:row>11</xdr:row>
      <xdr:rowOff>27574</xdr:rowOff>
    </xdr:from>
    <xdr:to>
      <xdr:col>2</xdr:col>
      <xdr:colOff>440323</xdr:colOff>
      <xdr:row>13</xdr:row>
      <xdr:rowOff>511343</xdr:rowOff>
    </xdr:to>
    <xdr:pic>
      <xdr:nvPicPr>
        <xdr:cNvPr id="10" name="Imagen 9">
          <a:extLst>
            <a:ext uri="{FF2B5EF4-FFF2-40B4-BE49-F238E27FC236}">
              <a16:creationId xmlns:a16="http://schemas.microsoft.com/office/drawing/2014/main" id="{A1118240-6BD8-4CAA-998F-53BB09ADC996}"/>
            </a:ext>
          </a:extLst>
        </xdr:cNvPr>
        <xdr:cNvPicPr>
          <a:picLocks noChangeAspect="1"/>
        </xdr:cNvPicPr>
      </xdr:nvPicPr>
      <xdr:blipFill rotWithShape="1">
        <a:blip xmlns:r="http://schemas.openxmlformats.org/officeDocument/2006/relationships" r:embed="rId1"/>
        <a:srcRect l="6107" t="2669" r="5648" b="3972"/>
        <a:stretch/>
      </xdr:blipFill>
      <xdr:spPr>
        <a:xfrm>
          <a:off x="857250" y="4009024"/>
          <a:ext cx="830848" cy="1407694"/>
        </a:xfrm>
        <a:prstGeom prst="rect">
          <a:avLst/>
        </a:prstGeom>
      </xdr:spPr>
    </xdr:pic>
    <xdr:clientData/>
  </xdr:twoCellAnchor>
  <xdr:twoCellAnchor editAs="oneCell">
    <xdr:from>
      <xdr:col>1</xdr:col>
      <xdr:colOff>79375</xdr:colOff>
      <xdr:row>53</xdr:row>
      <xdr:rowOff>523875</xdr:rowOff>
    </xdr:from>
    <xdr:to>
      <xdr:col>2</xdr:col>
      <xdr:colOff>424448</xdr:colOff>
      <xdr:row>56</xdr:row>
      <xdr:rowOff>71019</xdr:rowOff>
    </xdr:to>
    <xdr:pic>
      <xdr:nvPicPr>
        <xdr:cNvPr id="11" name="Imagen 10">
          <a:extLst>
            <a:ext uri="{FF2B5EF4-FFF2-40B4-BE49-F238E27FC236}">
              <a16:creationId xmlns:a16="http://schemas.microsoft.com/office/drawing/2014/main" id="{454E8B26-70C4-4244-AF22-022A84658A28}"/>
            </a:ext>
          </a:extLst>
        </xdr:cNvPr>
        <xdr:cNvPicPr>
          <a:picLocks noChangeAspect="1"/>
        </xdr:cNvPicPr>
      </xdr:nvPicPr>
      <xdr:blipFill rotWithShape="1">
        <a:blip xmlns:r="http://schemas.openxmlformats.org/officeDocument/2006/relationships" r:embed="rId1"/>
        <a:srcRect l="6107" t="2669" r="5648" b="3972"/>
        <a:stretch/>
      </xdr:blipFill>
      <xdr:spPr>
        <a:xfrm>
          <a:off x="841375" y="24717375"/>
          <a:ext cx="830848" cy="1414044"/>
        </a:xfrm>
        <a:prstGeom prst="rect">
          <a:avLst/>
        </a:prstGeom>
      </xdr:spPr>
    </xdr:pic>
    <xdr:clientData/>
  </xdr:twoCellAnchor>
  <xdr:twoCellAnchor editAs="oneCell">
    <xdr:from>
      <xdr:col>1</xdr:col>
      <xdr:colOff>88900</xdr:colOff>
      <xdr:row>23</xdr:row>
      <xdr:rowOff>850900</xdr:rowOff>
    </xdr:from>
    <xdr:to>
      <xdr:col>2</xdr:col>
      <xdr:colOff>433973</xdr:colOff>
      <xdr:row>27</xdr:row>
      <xdr:rowOff>48794</xdr:rowOff>
    </xdr:to>
    <xdr:pic>
      <xdr:nvPicPr>
        <xdr:cNvPr id="12" name="Imagen 11">
          <a:extLst>
            <a:ext uri="{FF2B5EF4-FFF2-40B4-BE49-F238E27FC236}">
              <a16:creationId xmlns:a16="http://schemas.microsoft.com/office/drawing/2014/main" id="{621A3552-FE58-4003-BB7C-B11B821266BC}"/>
            </a:ext>
          </a:extLst>
        </xdr:cNvPr>
        <xdr:cNvPicPr>
          <a:picLocks noChangeAspect="1"/>
        </xdr:cNvPicPr>
      </xdr:nvPicPr>
      <xdr:blipFill rotWithShape="1">
        <a:blip xmlns:r="http://schemas.openxmlformats.org/officeDocument/2006/relationships" r:embed="rId1"/>
        <a:srcRect l="6107" t="2669" r="5648" b="3972"/>
        <a:stretch/>
      </xdr:blipFill>
      <xdr:spPr>
        <a:xfrm>
          <a:off x="850900" y="10242550"/>
          <a:ext cx="830848" cy="1426744"/>
        </a:xfrm>
        <a:prstGeom prst="rect">
          <a:avLst/>
        </a:prstGeom>
      </xdr:spPr>
    </xdr:pic>
    <xdr:clientData/>
  </xdr:twoCellAnchor>
  <xdr:twoCellAnchor editAs="oneCell">
    <xdr:from>
      <xdr:col>1</xdr:col>
      <xdr:colOff>98425</xdr:colOff>
      <xdr:row>39</xdr:row>
      <xdr:rowOff>273050</xdr:rowOff>
    </xdr:from>
    <xdr:to>
      <xdr:col>2</xdr:col>
      <xdr:colOff>443498</xdr:colOff>
      <xdr:row>41</xdr:row>
      <xdr:rowOff>629819</xdr:rowOff>
    </xdr:to>
    <xdr:pic>
      <xdr:nvPicPr>
        <xdr:cNvPr id="13" name="Imagen 12">
          <a:extLst>
            <a:ext uri="{FF2B5EF4-FFF2-40B4-BE49-F238E27FC236}">
              <a16:creationId xmlns:a16="http://schemas.microsoft.com/office/drawing/2014/main" id="{E74E38CB-E29E-4C6C-B94A-D5F259CB464E}"/>
            </a:ext>
          </a:extLst>
        </xdr:cNvPr>
        <xdr:cNvPicPr>
          <a:picLocks noChangeAspect="1"/>
        </xdr:cNvPicPr>
      </xdr:nvPicPr>
      <xdr:blipFill rotWithShape="1">
        <a:blip xmlns:r="http://schemas.openxmlformats.org/officeDocument/2006/relationships" r:embed="rId1"/>
        <a:srcRect l="6107" t="2669" r="5648" b="3972"/>
        <a:stretch/>
      </xdr:blipFill>
      <xdr:spPr>
        <a:xfrm>
          <a:off x="860425" y="17789525"/>
          <a:ext cx="830848" cy="139499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27216</xdr:colOff>
      <xdr:row>3</xdr:row>
      <xdr:rowOff>2</xdr:rowOff>
    </xdr:from>
    <xdr:to>
      <xdr:col>3</xdr:col>
      <xdr:colOff>0</xdr:colOff>
      <xdr:row>16</xdr:row>
      <xdr:rowOff>15875</xdr:rowOff>
    </xdr:to>
    <xdr:sp macro="" textlink="">
      <xdr:nvSpPr>
        <xdr:cNvPr id="2" name="Título" descr="Calendario del mes de junio">
          <a:extLst>
            <a:ext uri="{FF2B5EF4-FFF2-40B4-BE49-F238E27FC236}">
              <a16:creationId xmlns:a16="http://schemas.microsoft.com/office/drawing/2014/main" id="{989A48A3-A089-4D18-8950-0793925E16F2}"/>
            </a:ext>
          </a:extLst>
        </xdr:cNvPr>
        <xdr:cNvSpPr txBox="1"/>
      </xdr:nvSpPr>
      <xdr:spPr>
        <a:xfrm rot="16200000">
          <a:off x="-1618341" y="3188609"/>
          <a:ext cx="5759448" cy="944334"/>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JUNIO                                       </a:t>
          </a:r>
        </a:p>
      </xdr:txBody>
    </xdr:sp>
    <xdr:clientData/>
  </xdr:twoCellAnchor>
  <xdr:twoCellAnchor editAs="oneCell">
    <xdr:from>
      <xdr:col>1</xdr:col>
      <xdr:colOff>293451</xdr:colOff>
      <xdr:row>3</xdr:row>
      <xdr:rowOff>1</xdr:rowOff>
    </xdr:from>
    <xdr:to>
      <xdr:col>2</xdr:col>
      <xdr:colOff>300718</xdr:colOff>
      <xdr:row>5</xdr:row>
      <xdr:rowOff>299358</xdr:rowOff>
    </xdr:to>
    <xdr:sp macro="" textlink="AñoCalendario">
      <xdr:nvSpPr>
        <xdr:cNvPr id="3" name="Año del calendario" descr="Año del calendario">
          <a:extLst>
            <a:ext uri="{FF2B5EF4-FFF2-40B4-BE49-F238E27FC236}">
              <a16:creationId xmlns:a16="http://schemas.microsoft.com/office/drawing/2014/main" id="{AEFA9FDC-1783-44C7-B74A-41A5C46168D1}"/>
            </a:ext>
          </a:extLst>
        </xdr:cNvPr>
        <xdr:cNvSpPr/>
      </xdr:nvSpPr>
      <xdr:spPr>
        <a:xfrm>
          <a:off x="1055451" y="781051"/>
          <a:ext cx="493042" cy="727982"/>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5A8A8D8B-3C12-4041-B072-42D5B970B91A}"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22225</xdr:colOff>
      <xdr:row>17</xdr:row>
      <xdr:rowOff>0</xdr:rowOff>
    </xdr:from>
    <xdr:to>
      <xdr:col>3</xdr:col>
      <xdr:colOff>47625</xdr:colOff>
      <xdr:row>29</xdr:row>
      <xdr:rowOff>873124</xdr:rowOff>
    </xdr:to>
    <xdr:sp macro="" textlink="">
      <xdr:nvSpPr>
        <xdr:cNvPr id="4" name="Título" descr="Calendario del mes de julio">
          <a:extLst>
            <a:ext uri="{FF2B5EF4-FFF2-40B4-BE49-F238E27FC236}">
              <a16:creationId xmlns:a16="http://schemas.microsoft.com/office/drawing/2014/main" id="{E2000C37-7B0E-456C-9636-BD5F6264001A}"/>
            </a:ext>
          </a:extLst>
        </xdr:cNvPr>
        <xdr:cNvSpPr txBox="1"/>
      </xdr:nvSpPr>
      <xdr:spPr>
        <a:xfrm rot="16200000">
          <a:off x="-2154237" y="9672637"/>
          <a:ext cx="6873874" cy="996950"/>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JULIO</a:t>
          </a:r>
        </a:p>
      </xdr:txBody>
    </xdr:sp>
    <xdr:clientData/>
  </xdr:twoCellAnchor>
  <xdr:twoCellAnchor editAs="oneCell">
    <xdr:from>
      <xdr:col>1</xdr:col>
      <xdr:colOff>156925</xdr:colOff>
      <xdr:row>17</xdr:row>
      <xdr:rowOff>26308</xdr:rowOff>
    </xdr:from>
    <xdr:to>
      <xdr:col>2</xdr:col>
      <xdr:colOff>341529</xdr:colOff>
      <xdr:row>19</xdr:row>
      <xdr:rowOff>453299</xdr:rowOff>
    </xdr:to>
    <xdr:sp macro="" textlink="AñoCalendario">
      <xdr:nvSpPr>
        <xdr:cNvPr id="5" name="Año del calendario" descr="Año del calendario">
          <a:extLst>
            <a:ext uri="{FF2B5EF4-FFF2-40B4-BE49-F238E27FC236}">
              <a16:creationId xmlns:a16="http://schemas.microsoft.com/office/drawing/2014/main" id="{7DB09744-AC61-426A-ABD1-DEA5B2760194}"/>
            </a:ext>
          </a:extLst>
        </xdr:cNvPr>
        <xdr:cNvSpPr/>
      </xdr:nvSpPr>
      <xdr:spPr>
        <a:xfrm>
          <a:off x="918925" y="6760483"/>
          <a:ext cx="670379" cy="855616"/>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27F4721D-3751-4BC7-9952-296126BA7625}"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0</xdr:col>
      <xdr:colOff>730254</xdr:colOff>
      <xdr:row>30</xdr:row>
      <xdr:rowOff>190499</xdr:rowOff>
    </xdr:from>
    <xdr:to>
      <xdr:col>3</xdr:col>
      <xdr:colOff>2</xdr:colOff>
      <xdr:row>44</xdr:row>
      <xdr:rowOff>47628</xdr:rowOff>
    </xdr:to>
    <xdr:sp macro="" textlink="">
      <xdr:nvSpPr>
        <xdr:cNvPr id="6" name="Título" descr="Calendario del mes de agosto">
          <a:extLst>
            <a:ext uri="{FF2B5EF4-FFF2-40B4-BE49-F238E27FC236}">
              <a16:creationId xmlns:a16="http://schemas.microsoft.com/office/drawing/2014/main" id="{CF82CD93-5F93-4AA4-BFAE-0B48BAFEDB13}"/>
            </a:ext>
          </a:extLst>
        </xdr:cNvPr>
        <xdr:cNvSpPr txBox="1"/>
      </xdr:nvSpPr>
      <xdr:spPr>
        <a:xfrm rot="16200000">
          <a:off x="-2111374" y="16662402"/>
          <a:ext cx="6686554" cy="1003298"/>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AGOSTO</a:t>
          </a:r>
        </a:p>
      </xdr:txBody>
    </xdr:sp>
    <xdr:clientData/>
  </xdr:twoCellAnchor>
  <xdr:twoCellAnchor editAs="oneCell">
    <xdr:from>
      <xdr:col>1</xdr:col>
      <xdr:colOff>161462</xdr:colOff>
      <xdr:row>30</xdr:row>
      <xdr:rowOff>187778</xdr:rowOff>
    </xdr:from>
    <xdr:to>
      <xdr:col>2</xdr:col>
      <xdr:colOff>346066</xdr:colOff>
      <xdr:row>33</xdr:row>
      <xdr:rowOff>469174</xdr:rowOff>
    </xdr:to>
    <xdr:sp macro="" textlink="AñoCalendario">
      <xdr:nvSpPr>
        <xdr:cNvPr id="7" name="Año del calendario" descr="Año del calendario">
          <a:extLst>
            <a:ext uri="{FF2B5EF4-FFF2-40B4-BE49-F238E27FC236}">
              <a16:creationId xmlns:a16="http://schemas.microsoft.com/office/drawing/2014/main" id="{6F115690-8B40-4DC0-84BB-8660A6A7454F}"/>
            </a:ext>
          </a:extLst>
        </xdr:cNvPr>
        <xdr:cNvSpPr/>
      </xdr:nvSpPr>
      <xdr:spPr>
        <a:xfrm>
          <a:off x="923462" y="13818053"/>
          <a:ext cx="670379" cy="957671"/>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8C895C6F-A4B4-492A-8616-09DAE4E5F7CD}"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4</xdr:colOff>
      <xdr:row>45</xdr:row>
      <xdr:rowOff>0</xdr:rowOff>
    </xdr:from>
    <xdr:to>
      <xdr:col>3</xdr:col>
      <xdr:colOff>15876</xdr:colOff>
      <xdr:row>58</xdr:row>
      <xdr:rowOff>0</xdr:rowOff>
    </xdr:to>
    <xdr:sp macro="" textlink="">
      <xdr:nvSpPr>
        <xdr:cNvPr id="8" name="Título" descr="Calendario del mes de septiembre">
          <a:extLst>
            <a:ext uri="{FF2B5EF4-FFF2-40B4-BE49-F238E27FC236}">
              <a16:creationId xmlns:a16="http://schemas.microsoft.com/office/drawing/2014/main" id="{2B67B4D5-964F-43FA-8AFF-F19F62133991}"/>
            </a:ext>
          </a:extLst>
        </xdr:cNvPr>
        <xdr:cNvSpPr txBox="1"/>
      </xdr:nvSpPr>
      <xdr:spPr>
        <a:xfrm rot="16200000">
          <a:off x="-1968498" y="23380702"/>
          <a:ext cx="6448425" cy="987422"/>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SEPTIEMBRE</a:t>
          </a:r>
        </a:p>
        <a:p>
          <a:pPr marL="0" marR="0" lvl="0" indent="0" algn="r" defTabSz="914400" rtl="0" eaLnBrk="1" fontAlgn="auto" latinLnBrk="0" hangingPunct="1">
            <a:lnSpc>
              <a:spcPct val="100000"/>
            </a:lnSpc>
            <a:spcBef>
              <a:spcPts val="0"/>
            </a:spcBef>
            <a:spcAft>
              <a:spcPts val="0"/>
            </a:spcAft>
            <a:buClrTx/>
            <a:buSzTx/>
            <a:buFontTx/>
            <a:buNone/>
            <a:tabLst/>
            <a:defRPr/>
          </a:pPr>
          <a:endParaRPr kumimoji="0" lang="es" sz="3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160554</xdr:colOff>
      <xdr:row>45</xdr:row>
      <xdr:rowOff>8165</xdr:rowOff>
    </xdr:from>
    <xdr:to>
      <xdr:col>2</xdr:col>
      <xdr:colOff>345158</xdr:colOff>
      <xdr:row>47</xdr:row>
      <xdr:rowOff>389166</xdr:rowOff>
    </xdr:to>
    <xdr:sp macro="" textlink="AñoCalendario">
      <xdr:nvSpPr>
        <xdr:cNvPr id="9" name="Año del calendario" descr="Año del calendario">
          <a:extLst>
            <a:ext uri="{FF2B5EF4-FFF2-40B4-BE49-F238E27FC236}">
              <a16:creationId xmlns:a16="http://schemas.microsoft.com/office/drawing/2014/main" id="{DEA94843-9605-4A5C-92AD-8071FEB3D7D6}"/>
            </a:ext>
          </a:extLst>
        </xdr:cNvPr>
        <xdr:cNvSpPr/>
      </xdr:nvSpPr>
      <xdr:spPr>
        <a:xfrm>
          <a:off x="922554" y="20658365"/>
          <a:ext cx="670379" cy="809626"/>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B8AC6334-5932-434C-9AEC-DE65D7C429F5}"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95250</xdr:colOff>
      <xdr:row>11</xdr:row>
      <xdr:rowOff>27574</xdr:rowOff>
    </xdr:from>
    <xdr:to>
      <xdr:col>2</xdr:col>
      <xdr:colOff>440323</xdr:colOff>
      <xdr:row>13</xdr:row>
      <xdr:rowOff>511343</xdr:rowOff>
    </xdr:to>
    <xdr:pic>
      <xdr:nvPicPr>
        <xdr:cNvPr id="10" name="Imagen 9">
          <a:extLst>
            <a:ext uri="{FF2B5EF4-FFF2-40B4-BE49-F238E27FC236}">
              <a16:creationId xmlns:a16="http://schemas.microsoft.com/office/drawing/2014/main" id="{E21A9482-6682-40D1-9451-DEB2AEAF22E6}"/>
            </a:ext>
          </a:extLst>
        </xdr:cNvPr>
        <xdr:cNvPicPr>
          <a:picLocks noChangeAspect="1"/>
        </xdr:cNvPicPr>
      </xdr:nvPicPr>
      <xdr:blipFill rotWithShape="1">
        <a:blip xmlns:r="http://schemas.openxmlformats.org/officeDocument/2006/relationships" r:embed="rId1"/>
        <a:srcRect l="6107" t="2669" r="5648" b="3972"/>
        <a:stretch/>
      </xdr:blipFill>
      <xdr:spPr>
        <a:xfrm>
          <a:off x="857250" y="4009024"/>
          <a:ext cx="830848" cy="1407694"/>
        </a:xfrm>
        <a:prstGeom prst="rect">
          <a:avLst/>
        </a:prstGeom>
      </xdr:spPr>
    </xdr:pic>
    <xdr:clientData/>
  </xdr:twoCellAnchor>
  <xdr:twoCellAnchor editAs="oneCell">
    <xdr:from>
      <xdr:col>1</xdr:col>
      <xdr:colOff>79375</xdr:colOff>
      <xdr:row>53</xdr:row>
      <xdr:rowOff>523875</xdr:rowOff>
    </xdr:from>
    <xdr:to>
      <xdr:col>2</xdr:col>
      <xdr:colOff>424448</xdr:colOff>
      <xdr:row>56</xdr:row>
      <xdr:rowOff>71019</xdr:rowOff>
    </xdr:to>
    <xdr:pic>
      <xdr:nvPicPr>
        <xdr:cNvPr id="11" name="Imagen 10">
          <a:extLst>
            <a:ext uri="{FF2B5EF4-FFF2-40B4-BE49-F238E27FC236}">
              <a16:creationId xmlns:a16="http://schemas.microsoft.com/office/drawing/2014/main" id="{40EC471F-609D-4DBE-9D60-0EF9A006A7CE}"/>
            </a:ext>
          </a:extLst>
        </xdr:cNvPr>
        <xdr:cNvPicPr>
          <a:picLocks noChangeAspect="1"/>
        </xdr:cNvPicPr>
      </xdr:nvPicPr>
      <xdr:blipFill rotWithShape="1">
        <a:blip xmlns:r="http://schemas.openxmlformats.org/officeDocument/2006/relationships" r:embed="rId1"/>
        <a:srcRect l="6107" t="2669" r="5648" b="3972"/>
        <a:stretch/>
      </xdr:blipFill>
      <xdr:spPr>
        <a:xfrm>
          <a:off x="841375" y="24717375"/>
          <a:ext cx="830848" cy="1414044"/>
        </a:xfrm>
        <a:prstGeom prst="rect">
          <a:avLst/>
        </a:prstGeom>
      </xdr:spPr>
    </xdr:pic>
    <xdr:clientData/>
  </xdr:twoCellAnchor>
  <xdr:twoCellAnchor editAs="oneCell">
    <xdr:from>
      <xdr:col>1</xdr:col>
      <xdr:colOff>88900</xdr:colOff>
      <xdr:row>23</xdr:row>
      <xdr:rowOff>850900</xdr:rowOff>
    </xdr:from>
    <xdr:to>
      <xdr:col>2</xdr:col>
      <xdr:colOff>433973</xdr:colOff>
      <xdr:row>27</xdr:row>
      <xdr:rowOff>48794</xdr:rowOff>
    </xdr:to>
    <xdr:pic>
      <xdr:nvPicPr>
        <xdr:cNvPr id="12" name="Imagen 11">
          <a:extLst>
            <a:ext uri="{FF2B5EF4-FFF2-40B4-BE49-F238E27FC236}">
              <a16:creationId xmlns:a16="http://schemas.microsoft.com/office/drawing/2014/main" id="{3FC874AD-D380-4207-AD7B-B0C5939617D5}"/>
            </a:ext>
          </a:extLst>
        </xdr:cNvPr>
        <xdr:cNvPicPr>
          <a:picLocks noChangeAspect="1"/>
        </xdr:cNvPicPr>
      </xdr:nvPicPr>
      <xdr:blipFill rotWithShape="1">
        <a:blip xmlns:r="http://schemas.openxmlformats.org/officeDocument/2006/relationships" r:embed="rId1"/>
        <a:srcRect l="6107" t="2669" r="5648" b="3972"/>
        <a:stretch/>
      </xdr:blipFill>
      <xdr:spPr>
        <a:xfrm>
          <a:off x="850900" y="10242550"/>
          <a:ext cx="830848" cy="1426744"/>
        </a:xfrm>
        <a:prstGeom prst="rect">
          <a:avLst/>
        </a:prstGeom>
      </xdr:spPr>
    </xdr:pic>
    <xdr:clientData/>
  </xdr:twoCellAnchor>
  <xdr:twoCellAnchor editAs="oneCell">
    <xdr:from>
      <xdr:col>1</xdr:col>
      <xdr:colOff>98425</xdr:colOff>
      <xdr:row>39</xdr:row>
      <xdr:rowOff>273050</xdr:rowOff>
    </xdr:from>
    <xdr:to>
      <xdr:col>2</xdr:col>
      <xdr:colOff>443498</xdr:colOff>
      <xdr:row>41</xdr:row>
      <xdr:rowOff>629819</xdr:rowOff>
    </xdr:to>
    <xdr:pic>
      <xdr:nvPicPr>
        <xdr:cNvPr id="13" name="Imagen 12">
          <a:extLst>
            <a:ext uri="{FF2B5EF4-FFF2-40B4-BE49-F238E27FC236}">
              <a16:creationId xmlns:a16="http://schemas.microsoft.com/office/drawing/2014/main" id="{19A03FB3-C6CB-4F4D-B302-8F6DB342069C}"/>
            </a:ext>
          </a:extLst>
        </xdr:cNvPr>
        <xdr:cNvPicPr>
          <a:picLocks noChangeAspect="1"/>
        </xdr:cNvPicPr>
      </xdr:nvPicPr>
      <xdr:blipFill rotWithShape="1">
        <a:blip xmlns:r="http://schemas.openxmlformats.org/officeDocument/2006/relationships" r:embed="rId1"/>
        <a:srcRect l="6107" t="2669" r="5648" b="3972"/>
        <a:stretch/>
      </xdr:blipFill>
      <xdr:spPr>
        <a:xfrm>
          <a:off x="860425" y="17789525"/>
          <a:ext cx="830848" cy="139499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27216</xdr:colOff>
      <xdr:row>3</xdr:row>
      <xdr:rowOff>2</xdr:rowOff>
    </xdr:from>
    <xdr:to>
      <xdr:col>3</xdr:col>
      <xdr:colOff>0</xdr:colOff>
      <xdr:row>16</xdr:row>
      <xdr:rowOff>15875</xdr:rowOff>
    </xdr:to>
    <xdr:sp macro="" textlink="">
      <xdr:nvSpPr>
        <xdr:cNvPr id="2" name="Título" descr="Calendario del mes de junio">
          <a:extLst>
            <a:ext uri="{FF2B5EF4-FFF2-40B4-BE49-F238E27FC236}">
              <a16:creationId xmlns:a16="http://schemas.microsoft.com/office/drawing/2014/main" id="{123C6253-7ECB-41D7-99E3-90DC7A47CE57}"/>
            </a:ext>
          </a:extLst>
        </xdr:cNvPr>
        <xdr:cNvSpPr txBox="1"/>
      </xdr:nvSpPr>
      <xdr:spPr>
        <a:xfrm rot="16200000">
          <a:off x="-1618341" y="3188609"/>
          <a:ext cx="5759448" cy="944334"/>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JUNIO                                       </a:t>
          </a:r>
        </a:p>
      </xdr:txBody>
    </xdr:sp>
    <xdr:clientData/>
  </xdr:twoCellAnchor>
  <xdr:twoCellAnchor editAs="oneCell">
    <xdr:from>
      <xdr:col>1</xdr:col>
      <xdr:colOff>293451</xdr:colOff>
      <xdr:row>3</xdr:row>
      <xdr:rowOff>1</xdr:rowOff>
    </xdr:from>
    <xdr:to>
      <xdr:col>2</xdr:col>
      <xdr:colOff>300718</xdr:colOff>
      <xdr:row>5</xdr:row>
      <xdr:rowOff>299358</xdr:rowOff>
    </xdr:to>
    <xdr:sp macro="" textlink="AñoCalendario">
      <xdr:nvSpPr>
        <xdr:cNvPr id="3" name="Año del calendario" descr="Año del calendario">
          <a:extLst>
            <a:ext uri="{FF2B5EF4-FFF2-40B4-BE49-F238E27FC236}">
              <a16:creationId xmlns:a16="http://schemas.microsoft.com/office/drawing/2014/main" id="{F1155304-CCEB-4399-ADAE-0D78648BA363}"/>
            </a:ext>
          </a:extLst>
        </xdr:cNvPr>
        <xdr:cNvSpPr/>
      </xdr:nvSpPr>
      <xdr:spPr>
        <a:xfrm>
          <a:off x="1055451" y="781051"/>
          <a:ext cx="493042" cy="727982"/>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5A8A8D8B-3C12-4041-B072-42D5B970B91A}"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22225</xdr:colOff>
      <xdr:row>17</xdr:row>
      <xdr:rowOff>0</xdr:rowOff>
    </xdr:from>
    <xdr:to>
      <xdr:col>3</xdr:col>
      <xdr:colOff>47625</xdr:colOff>
      <xdr:row>29</xdr:row>
      <xdr:rowOff>873124</xdr:rowOff>
    </xdr:to>
    <xdr:sp macro="" textlink="">
      <xdr:nvSpPr>
        <xdr:cNvPr id="4" name="Título" descr="Calendario del mes de julio">
          <a:extLst>
            <a:ext uri="{FF2B5EF4-FFF2-40B4-BE49-F238E27FC236}">
              <a16:creationId xmlns:a16="http://schemas.microsoft.com/office/drawing/2014/main" id="{1D973403-8A08-4C09-97C3-AAC9DEC12D36}"/>
            </a:ext>
          </a:extLst>
        </xdr:cNvPr>
        <xdr:cNvSpPr txBox="1"/>
      </xdr:nvSpPr>
      <xdr:spPr>
        <a:xfrm rot="16200000">
          <a:off x="-2154237" y="9672637"/>
          <a:ext cx="6873874" cy="996950"/>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JULIO</a:t>
          </a:r>
        </a:p>
      </xdr:txBody>
    </xdr:sp>
    <xdr:clientData/>
  </xdr:twoCellAnchor>
  <xdr:twoCellAnchor editAs="oneCell">
    <xdr:from>
      <xdr:col>1</xdr:col>
      <xdr:colOff>156925</xdr:colOff>
      <xdr:row>17</xdr:row>
      <xdr:rowOff>26308</xdr:rowOff>
    </xdr:from>
    <xdr:to>
      <xdr:col>2</xdr:col>
      <xdr:colOff>341529</xdr:colOff>
      <xdr:row>19</xdr:row>
      <xdr:rowOff>453299</xdr:rowOff>
    </xdr:to>
    <xdr:sp macro="" textlink="AñoCalendario">
      <xdr:nvSpPr>
        <xdr:cNvPr id="5" name="Año del calendario" descr="Año del calendario">
          <a:extLst>
            <a:ext uri="{FF2B5EF4-FFF2-40B4-BE49-F238E27FC236}">
              <a16:creationId xmlns:a16="http://schemas.microsoft.com/office/drawing/2014/main" id="{A42E3263-DE30-4A45-B298-8C624BA94146}"/>
            </a:ext>
          </a:extLst>
        </xdr:cNvPr>
        <xdr:cNvSpPr/>
      </xdr:nvSpPr>
      <xdr:spPr>
        <a:xfrm>
          <a:off x="918925" y="6760483"/>
          <a:ext cx="670379" cy="855616"/>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27F4721D-3751-4BC7-9952-296126BA7625}"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0</xdr:col>
      <xdr:colOff>730254</xdr:colOff>
      <xdr:row>30</xdr:row>
      <xdr:rowOff>190499</xdr:rowOff>
    </xdr:from>
    <xdr:to>
      <xdr:col>3</xdr:col>
      <xdr:colOff>2</xdr:colOff>
      <xdr:row>44</xdr:row>
      <xdr:rowOff>47628</xdr:rowOff>
    </xdr:to>
    <xdr:sp macro="" textlink="">
      <xdr:nvSpPr>
        <xdr:cNvPr id="6" name="Título" descr="Calendario del mes de agosto">
          <a:extLst>
            <a:ext uri="{FF2B5EF4-FFF2-40B4-BE49-F238E27FC236}">
              <a16:creationId xmlns:a16="http://schemas.microsoft.com/office/drawing/2014/main" id="{73D2939F-F386-492F-80B4-DC170D7291DF}"/>
            </a:ext>
          </a:extLst>
        </xdr:cNvPr>
        <xdr:cNvSpPr txBox="1"/>
      </xdr:nvSpPr>
      <xdr:spPr>
        <a:xfrm rot="16200000">
          <a:off x="-2111374" y="16662402"/>
          <a:ext cx="6686554" cy="1003298"/>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AGOSTO</a:t>
          </a:r>
        </a:p>
      </xdr:txBody>
    </xdr:sp>
    <xdr:clientData/>
  </xdr:twoCellAnchor>
  <xdr:twoCellAnchor editAs="oneCell">
    <xdr:from>
      <xdr:col>1</xdr:col>
      <xdr:colOff>161462</xdr:colOff>
      <xdr:row>30</xdr:row>
      <xdr:rowOff>187778</xdr:rowOff>
    </xdr:from>
    <xdr:to>
      <xdr:col>2</xdr:col>
      <xdr:colOff>346066</xdr:colOff>
      <xdr:row>33</xdr:row>
      <xdr:rowOff>469174</xdr:rowOff>
    </xdr:to>
    <xdr:sp macro="" textlink="AñoCalendario">
      <xdr:nvSpPr>
        <xdr:cNvPr id="7" name="Año del calendario" descr="Año del calendario">
          <a:extLst>
            <a:ext uri="{FF2B5EF4-FFF2-40B4-BE49-F238E27FC236}">
              <a16:creationId xmlns:a16="http://schemas.microsoft.com/office/drawing/2014/main" id="{813C5F9B-575C-4361-97DC-B33390092A51}"/>
            </a:ext>
          </a:extLst>
        </xdr:cNvPr>
        <xdr:cNvSpPr/>
      </xdr:nvSpPr>
      <xdr:spPr>
        <a:xfrm>
          <a:off x="923462" y="13818053"/>
          <a:ext cx="670379" cy="957671"/>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8C895C6F-A4B4-492A-8616-09DAE4E5F7CD}"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4</xdr:colOff>
      <xdr:row>45</xdr:row>
      <xdr:rowOff>0</xdr:rowOff>
    </xdr:from>
    <xdr:to>
      <xdr:col>3</xdr:col>
      <xdr:colOff>15876</xdr:colOff>
      <xdr:row>58</xdr:row>
      <xdr:rowOff>0</xdr:rowOff>
    </xdr:to>
    <xdr:sp macro="" textlink="">
      <xdr:nvSpPr>
        <xdr:cNvPr id="8" name="Título" descr="Calendario del mes de septiembre">
          <a:extLst>
            <a:ext uri="{FF2B5EF4-FFF2-40B4-BE49-F238E27FC236}">
              <a16:creationId xmlns:a16="http://schemas.microsoft.com/office/drawing/2014/main" id="{7984D7F2-B9C8-4F93-B0EC-1FF5E538646F}"/>
            </a:ext>
          </a:extLst>
        </xdr:cNvPr>
        <xdr:cNvSpPr txBox="1"/>
      </xdr:nvSpPr>
      <xdr:spPr>
        <a:xfrm rot="16200000">
          <a:off x="-1968498" y="23380702"/>
          <a:ext cx="6448425" cy="987422"/>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SEPTIEMBRE</a:t>
          </a:r>
        </a:p>
        <a:p>
          <a:pPr marL="0" marR="0" lvl="0" indent="0" algn="r" defTabSz="914400" rtl="0" eaLnBrk="1" fontAlgn="auto" latinLnBrk="0" hangingPunct="1">
            <a:lnSpc>
              <a:spcPct val="100000"/>
            </a:lnSpc>
            <a:spcBef>
              <a:spcPts val="0"/>
            </a:spcBef>
            <a:spcAft>
              <a:spcPts val="0"/>
            </a:spcAft>
            <a:buClrTx/>
            <a:buSzTx/>
            <a:buFontTx/>
            <a:buNone/>
            <a:tabLst/>
            <a:defRPr/>
          </a:pPr>
          <a:endParaRPr kumimoji="0" lang="es" sz="3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160554</xdr:colOff>
      <xdr:row>45</xdr:row>
      <xdr:rowOff>8165</xdr:rowOff>
    </xdr:from>
    <xdr:to>
      <xdr:col>2</xdr:col>
      <xdr:colOff>345158</xdr:colOff>
      <xdr:row>47</xdr:row>
      <xdr:rowOff>389166</xdr:rowOff>
    </xdr:to>
    <xdr:sp macro="" textlink="AñoCalendario">
      <xdr:nvSpPr>
        <xdr:cNvPr id="9" name="Año del calendario" descr="Año del calendario">
          <a:extLst>
            <a:ext uri="{FF2B5EF4-FFF2-40B4-BE49-F238E27FC236}">
              <a16:creationId xmlns:a16="http://schemas.microsoft.com/office/drawing/2014/main" id="{4516B8FC-C45A-4BAA-A3F2-2799536DC3FC}"/>
            </a:ext>
          </a:extLst>
        </xdr:cNvPr>
        <xdr:cNvSpPr/>
      </xdr:nvSpPr>
      <xdr:spPr>
        <a:xfrm>
          <a:off x="922554" y="20658365"/>
          <a:ext cx="670379" cy="809626"/>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B8AC6334-5932-434C-9AEC-DE65D7C429F5}"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95250</xdr:colOff>
      <xdr:row>11</xdr:row>
      <xdr:rowOff>27574</xdr:rowOff>
    </xdr:from>
    <xdr:to>
      <xdr:col>2</xdr:col>
      <xdr:colOff>440323</xdr:colOff>
      <xdr:row>13</xdr:row>
      <xdr:rowOff>511343</xdr:rowOff>
    </xdr:to>
    <xdr:pic>
      <xdr:nvPicPr>
        <xdr:cNvPr id="10" name="Imagen 9">
          <a:extLst>
            <a:ext uri="{FF2B5EF4-FFF2-40B4-BE49-F238E27FC236}">
              <a16:creationId xmlns:a16="http://schemas.microsoft.com/office/drawing/2014/main" id="{C61935DC-EFCF-46B6-A8AE-58AB079A14D8}"/>
            </a:ext>
          </a:extLst>
        </xdr:cNvPr>
        <xdr:cNvPicPr>
          <a:picLocks noChangeAspect="1"/>
        </xdr:cNvPicPr>
      </xdr:nvPicPr>
      <xdr:blipFill rotWithShape="1">
        <a:blip xmlns:r="http://schemas.openxmlformats.org/officeDocument/2006/relationships" r:embed="rId1"/>
        <a:srcRect l="6107" t="2669" r="5648" b="3972"/>
        <a:stretch/>
      </xdr:blipFill>
      <xdr:spPr>
        <a:xfrm>
          <a:off x="857250" y="4009024"/>
          <a:ext cx="830848" cy="1407694"/>
        </a:xfrm>
        <a:prstGeom prst="rect">
          <a:avLst/>
        </a:prstGeom>
      </xdr:spPr>
    </xdr:pic>
    <xdr:clientData/>
  </xdr:twoCellAnchor>
  <xdr:twoCellAnchor editAs="oneCell">
    <xdr:from>
      <xdr:col>1</xdr:col>
      <xdr:colOff>79375</xdr:colOff>
      <xdr:row>53</xdr:row>
      <xdr:rowOff>523875</xdr:rowOff>
    </xdr:from>
    <xdr:to>
      <xdr:col>2</xdr:col>
      <xdr:colOff>424448</xdr:colOff>
      <xdr:row>56</xdr:row>
      <xdr:rowOff>71019</xdr:rowOff>
    </xdr:to>
    <xdr:pic>
      <xdr:nvPicPr>
        <xdr:cNvPr id="11" name="Imagen 10">
          <a:extLst>
            <a:ext uri="{FF2B5EF4-FFF2-40B4-BE49-F238E27FC236}">
              <a16:creationId xmlns:a16="http://schemas.microsoft.com/office/drawing/2014/main" id="{4AF49219-33ED-4432-9D5E-037F75ACD0A1}"/>
            </a:ext>
          </a:extLst>
        </xdr:cNvPr>
        <xdr:cNvPicPr>
          <a:picLocks noChangeAspect="1"/>
        </xdr:cNvPicPr>
      </xdr:nvPicPr>
      <xdr:blipFill rotWithShape="1">
        <a:blip xmlns:r="http://schemas.openxmlformats.org/officeDocument/2006/relationships" r:embed="rId1"/>
        <a:srcRect l="6107" t="2669" r="5648" b="3972"/>
        <a:stretch/>
      </xdr:blipFill>
      <xdr:spPr>
        <a:xfrm>
          <a:off x="841375" y="24717375"/>
          <a:ext cx="830848" cy="1414044"/>
        </a:xfrm>
        <a:prstGeom prst="rect">
          <a:avLst/>
        </a:prstGeom>
      </xdr:spPr>
    </xdr:pic>
    <xdr:clientData/>
  </xdr:twoCellAnchor>
  <xdr:twoCellAnchor editAs="oneCell">
    <xdr:from>
      <xdr:col>1</xdr:col>
      <xdr:colOff>88900</xdr:colOff>
      <xdr:row>23</xdr:row>
      <xdr:rowOff>850900</xdr:rowOff>
    </xdr:from>
    <xdr:to>
      <xdr:col>2</xdr:col>
      <xdr:colOff>433973</xdr:colOff>
      <xdr:row>27</xdr:row>
      <xdr:rowOff>48794</xdr:rowOff>
    </xdr:to>
    <xdr:pic>
      <xdr:nvPicPr>
        <xdr:cNvPr id="12" name="Imagen 11">
          <a:extLst>
            <a:ext uri="{FF2B5EF4-FFF2-40B4-BE49-F238E27FC236}">
              <a16:creationId xmlns:a16="http://schemas.microsoft.com/office/drawing/2014/main" id="{98575CA1-4EC5-443A-9160-420BBF2FA847}"/>
            </a:ext>
          </a:extLst>
        </xdr:cNvPr>
        <xdr:cNvPicPr>
          <a:picLocks noChangeAspect="1"/>
        </xdr:cNvPicPr>
      </xdr:nvPicPr>
      <xdr:blipFill rotWithShape="1">
        <a:blip xmlns:r="http://schemas.openxmlformats.org/officeDocument/2006/relationships" r:embed="rId1"/>
        <a:srcRect l="6107" t="2669" r="5648" b="3972"/>
        <a:stretch/>
      </xdr:blipFill>
      <xdr:spPr>
        <a:xfrm>
          <a:off x="850900" y="10242550"/>
          <a:ext cx="830848" cy="1426744"/>
        </a:xfrm>
        <a:prstGeom prst="rect">
          <a:avLst/>
        </a:prstGeom>
      </xdr:spPr>
    </xdr:pic>
    <xdr:clientData/>
  </xdr:twoCellAnchor>
  <xdr:twoCellAnchor editAs="oneCell">
    <xdr:from>
      <xdr:col>1</xdr:col>
      <xdr:colOff>98425</xdr:colOff>
      <xdr:row>39</xdr:row>
      <xdr:rowOff>273050</xdr:rowOff>
    </xdr:from>
    <xdr:to>
      <xdr:col>2</xdr:col>
      <xdr:colOff>443498</xdr:colOff>
      <xdr:row>41</xdr:row>
      <xdr:rowOff>629819</xdr:rowOff>
    </xdr:to>
    <xdr:pic>
      <xdr:nvPicPr>
        <xdr:cNvPr id="13" name="Imagen 12">
          <a:extLst>
            <a:ext uri="{FF2B5EF4-FFF2-40B4-BE49-F238E27FC236}">
              <a16:creationId xmlns:a16="http://schemas.microsoft.com/office/drawing/2014/main" id="{2DF0C2BB-F5C5-4043-86A6-7815D083EA83}"/>
            </a:ext>
          </a:extLst>
        </xdr:cNvPr>
        <xdr:cNvPicPr>
          <a:picLocks noChangeAspect="1"/>
        </xdr:cNvPicPr>
      </xdr:nvPicPr>
      <xdr:blipFill rotWithShape="1">
        <a:blip xmlns:r="http://schemas.openxmlformats.org/officeDocument/2006/relationships" r:embed="rId1"/>
        <a:srcRect l="6107" t="2669" r="5648" b="3972"/>
        <a:stretch/>
      </xdr:blipFill>
      <xdr:spPr>
        <a:xfrm>
          <a:off x="860425" y="17789525"/>
          <a:ext cx="830848" cy="139499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27216</xdr:colOff>
      <xdr:row>3</xdr:row>
      <xdr:rowOff>2</xdr:rowOff>
    </xdr:from>
    <xdr:to>
      <xdr:col>3</xdr:col>
      <xdr:colOff>0</xdr:colOff>
      <xdr:row>16</xdr:row>
      <xdr:rowOff>15875</xdr:rowOff>
    </xdr:to>
    <xdr:sp macro="" textlink="">
      <xdr:nvSpPr>
        <xdr:cNvPr id="2" name="Título" descr="Calendario del mes de junio">
          <a:extLst>
            <a:ext uri="{FF2B5EF4-FFF2-40B4-BE49-F238E27FC236}">
              <a16:creationId xmlns:a16="http://schemas.microsoft.com/office/drawing/2014/main" id="{86531D8F-5122-496D-B999-7A5276B4D861}"/>
            </a:ext>
          </a:extLst>
        </xdr:cNvPr>
        <xdr:cNvSpPr txBox="1"/>
      </xdr:nvSpPr>
      <xdr:spPr>
        <a:xfrm rot="16200000">
          <a:off x="-1618341" y="3188609"/>
          <a:ext cx="5759448" cy="944334"/>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JUNIO                                       </a:t>
          </a:r>
        </a:p>
      </xdr:txBody>
    </xdr:sp>
    <xdr:clientData/>
  </xdr:twoCellAnchor>
  <xdr:twoCellAnchor editAs="oneCell">
    <xdr:from>
      <xdr:col>1</xdr:col>
      <xdr:colOff>293451</xdr:colOff>
      <xdr:row>3</xdr:row>
      <xdr:rowOff>1</xdr:rowOff>
    </xdr:from>
    <xdr:to>
      <xdr:col>2</xdr:col>
      <xdr:colOff>300718</xdr:colOff>
      <xdr:row>5</xdr:row>
      <xdr:rowOff>299358</xdr:rowOff>
    </xdr:to>
    <xdr:sp macro="" textlink="AñoCalendario">
      <xdr:nvSpPr>
        <xdr:cNvPr id="3" name="Año del calendario" descr="Año del calendario">
          <a:extLst>
            <a:ext uri="{FF2B5EF4-FFF2-40B4-BE49-F238E27FC236}">
              <a16:creationId xmlns:a16="http://schemas.microsoft.com/office/drawing/2014/main" id="{5D731970-0A13-494C-A7DD-6F24E2949068}"/>
            </a:ext>
          </a:extLst>
        </xdr:cNvPr>
        <xdr:cNvSpPr/>
      </xdr:nvSpPr>
      <xdr:spPr>
        <a:xfrm>
          <a:off x="1055451" y="781051"/>
          <a:ext cx="493042" cy="727982"/>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5A8A8D8B-3C12-4041-B072-42D5B970B91A}"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22225</xdr:colOff>
      <xdr:row>17</xdr:row>
      <xdr:rowOff>0</xdr:rowOff>
    </xdr:from>
    <xdr:to>
      <xdr:col>3</xdr:col>
      <xdr:colOff>47625</xdr:colOff>
      <xdr:row>29</xdr:row>
      <xdr:rowOff>873124</xdr:rowOff>
    </xdr:to>
    <xdr:sp macro="" textlink="">
      <xdr:nvSpPr>
        <xdr:cNvPr id="4" name="Título" descr="Calendario del mes de julio">
          <a:extLst>
            <a:ext uri="{FF2B5EF4-FFF2-40B4-BE49-F238E27FC236}">
              <a16:creationId xmlns:a16="http://schemas.microsoft.com/office/drawing/2014/main" id="{2FE1D1B0-7115-4334-A7F3-CA81F6A27187}"/>
            </a:ext>
          </a:extLst>
        </xdr:cNvPr>
        <xdr:cNvSpPr txBox="1"/>
      </xdr:nvSpPr>
      <xdr:spPr>
        <a:xfrm rot="16200000">
          <a:off x="-2154237" y="9672637"/>
          <a:ext cx="6873874" cy="996950"/>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JULIO</a:t>
          </a:r>
        </a:p>
      </xdr:txBody>
    </xdr:sp>
    <xdr:clientData/>
  </xdr:twoCellAnchor>
  <xdr:twoCellAnchor editAs="oneCell">
    <xdr:from>
      <xdr:col>1</xdr:col>
      <xdr:colOff>156925</xdr:colOff>
      <xdr:row>17</xdr:row>
      <xdr:rowOff>26308</xdr:rowOff>
    </xdr:from>
    <xdr:to>
      <xdr:col>2</xdr:col>
      <xdr:colOff>341529</xdr:colOff>
      <xdr:row>19</xdr:row>
      <xdr:rowOff>453299</xdr:rowOff>
    </xdr:to>
    <xdr:sp macro="" textlink="AñoCalendario">
      <xdr:nvSpPr>
        <xdr:cNvPr id="5" name="Año del calendario" descr="Año del calendario">
          <a:extLst>
            <a:ext uri="{FF2B5EF4-FFF2-40B4-BE49-F238E27FC236}">
              <a16:creationId xmlns:a16="http://schemas.microsoft.com/office/drawing/2014/main" id="{17FA7F21-E720-44B1-8CBA-17E0203DF6C3}"/>
            </a:ext>
          </a:extLst>
        </xdr:cNvPr>
        <xdr:cNvSpPr/>
      </xdr:nvSpPr>
      <xdr:spPr>
        <a:xfrm>
          <a:off x="918925" y="6760483"/>
          <a:ext cx="670379" cy="855616"/>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27F4721D-3751-4BC7-9952-296126BA7625}"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0</xdr:col>
      <xdr:colOff>730254</xdr:colOff>
      <xdr:row>30</xdr:row>
      <xdr:rowOff>190499</xdr:rowOff>
    </xdr:from>
    <xdr:to>
      <xdr:col>3</xdr:col>
      <xdr:colOff>2</xdr:colOff>
      <xdr:row>44</xdr:row>
      <xdr:rowOff>47628</xdr:rowOff>
    </xdr:to>
    <xdr:sp macro="" textlink="">
      <xdr:nvSpPr>
        <xdr:cNvPr id="6" name="Título" descr="Calendario del mes de agosto">
          <a:extLst>
            <a:ext uri="{FF2B5EF4-FFF2-40B4-BE49-F238E27FC236}">
              <a16:creationId xmlns:a16="http://schemas.microsoft.com/office/drawing/2014/main" id="{EEC2F71B-FD84-41F0-9407-614F4A8DB80F}"/>
            </a:ext>
          </a:extLst>
        </xdr:cNvPr>
        <xdr:cNvSpPr txBox="1"/>
      </xdr:nvSpPr>
      <xdr:spPr>
        <a:xfrm rot="16200000">
          <a:off x="-2111374" y="16662402"/>
          <a:ext cx="6686554" cy="1003298"/>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AGOSTO</a:t>
          </a:r>
        </a:p>
      </xdr:txBody>
    </xdr:sp>
    <xdr:clientData/>
  </xdr:twoCellAnchor>
  <xdr:twoCellAnchor editAs="oneCell">
    <xdr:from>
      <xdr:col>1</xdr:col>
      <xdr:colOff>161462</xdr:colOff>
      <xdr:row>30</xdr:row>
      <xdr:rowOff>187778</xdr:rowOff>
    </xdr:from>
    <xdr:to>
      <xdr:col>2</xdr:col>
      <xdr:colOff>346066</xdr:colOff>
      <xdr:row>33</xdr:row>
      <xdr:rowOff>469174</xdr:rowOff>
    </xdr:to>
    <xdr:sp macro="" textlink="AñoCalendario">
      <xdr:nvSpPr>
        <xdr:cNvPr id="7" name="Año del calendario" descr="Año del calendario">
          <a:extLst>
            <a:ext uri="{FF2B5EF4-FFF2-40B4-BE49-F238E27FC236}">
              <a16:creationId xmlns:a16="http://schemas.microsoft.com/office/drawing/2014/main" id="{9CA5BC6D-A45D-4A30-9729-4CA0904712DC}"/>
            </a:ext>
          </a:extLst>
        </xdr:cNvPr>
        <xdr:cNvSpPr/>
      </xdr:nvSpPr>
      <xdr:spPr>
        <a:xfrm>
          <a:off x="923462" y="13818053"/>
          <a:ext cx="670379" cy="957671"/>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8C895C6F-A4B4-492A-8616-09DAE4E5F7CD}"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4</xdr:colOff>
      <xdr:row>45</xdr:row>
      <xdr:rowOff>0</xdr:rowOff>
    </xdr:from>
    <xdr:to>
      <xdr:col>3</xdr:col>
      <xdr:colOff>15876</xdr:colOff>
      <xdr:row>58</xdr:row>
      <xdr:rowOff>0</xdr:rowOff>
    </xdr:to>
    <xdr:sp macro="" textlink="">
      <xdr:nvSpPr>
        <xdr:cNvPr id="8" name="Título" descr="Calendario del mes de septiembre">
          <a:extLst>
            <a:ext uri="{FF2B5EF4-FFF2-40B4-BE49-F238E27FC236}">
              <a16:creationId xmlns:a16="http://schemas.microsoft.com/office/drawing/2014/main" id="{AC7DB014-1D1B-4BF0-8897-3AA537C19464}"/>
            </a:ext>
          </a:extLst>
        </xdr:cNvPr>
        <xdr:cNvSpPr txBox="1"/>
      </xdr:nvSpPr>
      <xdr:spPr>
        <a:xfrm rot="16200000">
          <a:off x="-1968498" y="23380702"/>
          <a:ext cx="6448425" cy="987422"/>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SEPTIEMBRE</a:t>
          </a:r>
        </a:p>
        <a:p>
          <a:pPr marL="0" marR="0" lvl="0" indent="0" algn="r" defTabSz="914400" rtl="0" eaLnBrk="1" fontAlgn="auto" latinLnBrk="0" hangingPunct="1">
            <a:lnSpc>
              <a:spcPct val="100000"/>
            </a:lnSpc>
            <a:spcBef>
              <a:spcPts val="0"/>
            </a:spcBef>
            <a:spcAft>
              <a:spcPts val="0"/>
            </a:spcAft>
            <a:buClrTx/>
            <a:buSzTx/>
            <a:buFontTx/>
            <a:buNone/>
            <a:tabLst/>
            <a:defRPr/>
          </a:pPr>
          <a:endParaRPr kumimoji="0" lang="es" sz="3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160554</xdr:colOff>
      <xdr:row>45</xdr:row>
      <xdr:rowOff>8165</xdr:rowOff>
    </xdr:from>
    <xdr:to>
      <xdr:col>2</xdr:col>
      <xdr:colOff>345158</xdr:colOff>
      <xdr:row>47</xdr:row>
      <xdr:rowOff>389166</xdr:rowOff>
    </xdr:to>
    <xdr:sp macro="" textlink="AñoCalendario">
      <xdr:nvSpPr>
        <xdr:cNvPr id="9" name="Año del calendario" descr="Año del calendario">
          <a:extLst>
            <a:ext uri="{FF2B5EF4-FFF2-40B4-BE49-F238E27FC236}">
              <a16:creationId xmlns:a16="http://schemas.microsoft.com/office/drawing/2014/main" id="{6594AE64-8792-4464-AD91-09B5EB02E321}"/>
            </a:ext>
          </a:extLst>
        </xdr:cNvPr>
        <xdr:cNvSpPr/>
      </xdr:nvSpPr>
      <xdr:spPr>
        <a:xfrm>
          <a:off x="922554" y="20658365"/>
          <a:ext cx="670379" cy="809626"/>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B8AC6334-5932-434C-9AEC-DE65D7C429F5}"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95250</xdr:colOff>
      <xdr:row>11</xdr:row>
      <xdr:rowOff>27574</xdr:rowOff>
    </xdr:from>
    <xdr:to>
      <xdr:col>2</xdr:col>
      <xdr:colOff>440323</xdr:colOff>
      <xdr:row>13</xdr:row>
      <xdr:rowOff>511343</xdr:rowOff>
    </xdr:to>
    <xdr:pic>
      <xdr:nvPicPr>
        <xdr:cNvPr id="10" name="Imagen 9">
          <a:extLst>
            <a:ext uri="{FF2B5EF4-FFF2-40B4-BE49-F238E27FC236}">
              <a16:creationId xmlns:a16="http://schemas.microsoft.com/office/drawing/2014/main" id="{0CDD3340-6E10-4EFA-B9F9-E2FCD0C0C2C7}"/>
            </a:ext>
          </a:extLst>
        </xdr:cNvPr>
        <xdr:cNvPicPr>
          <a:picLocks noChangeAspect="1"/>
        </xdr:cNvPicPr>
      </xdr:nvPicPr>
      <xdr:blipFill rotWithShape="1">
        <a:blip xmlns:r="http://schemas.openxmlformats.org/officeDocument/2006/relationships" r:embed="rId1"/>
        <a:srcRect l="6107" t="2669" r="5648" b="3972"/>
        <a:stretch/>
      </xdr:blipFill>
      <xdr:spPr>
        <a:xfrm>
          <a:off x="857250" y="4009024"/>
          <a:ext cx="830848" cy="1407694"/>
        </a:xfrm>
        <a:prstGeom prst="rect">
          <a:avLst/>
        </a:prstGeom>
      </xdr:spPr>
    </xdr:pic>
    <xdr:clientData/>
  </xdr:twoCellAnchor>
  <xdr:twoCellAnchor editAs="oneCell">
    <xdr:from>
      <xdr:col>1</xdr:col>
      <xdr:colOff>79375</xdr:colOff>
      <xdr:row>53</xdr:row>
      <xdr:rowOff>523875</xdr:rowOff>
    </xdr:from>
    <xdr:to>
      <xdr:col>2</xdr:col>
      <xdr:colOff>424448</xdr:colOff>
      <xdr:row>56</xdr:row>
      <xdr:rowOff>71019</xdr:rowOff>
    </xdr:to>
    <xdr:pic>
      <xdr:nvPicPr>
        <xdr:cNvPr id="11" name="Imagen 10">
          <a:extLst>
            <a:ext uri="{FF2B5EF4-FFF2-40B4-BE49-F238E27FC236}">
              <a16:creationId xmlns:a16="http://schemas.microsoft.com/office/drawing/2014/main" id="{DF524D67-A94E-481A-B787-4A87B8F9E462}"/>
            </a:ext>
          </a:extLst>
        </xdr:cNvPr>
        <xdr:cNvPicPr>
          <a:picLocks noChangeAspect="1"/>
        </xdr:cNvPicPr>
      </xdr:nvPicPr>
      <xdr:blipFill rotWithShape="1">
        <a:blip xmlns:r="http://schemas.openxmlformats.org/officeDocument/2006/relationships" r:embed="rId1"/>
        <a:srcRect l="6107" t="2669" r="5648" b="3972"/>
        <a:stretch/>
      </xdr:blipFill>
      <xdr:spPr>
        <a:xfrm>
          <a:off x="841375" y="24717375"/>
          <a:ext cx="830848" cy="1414044"/>
        </a:xfrm>
        <a:prstGeom prst="rect">
          <a:avLst/>
        </a:prstGeom>
      </xdr:spPr>
    </xdr:pic>
    <xdr:clientData/>
  </xdr:twoCellAnchor>
  <xdr:twoCellAnchor editAs="oneCell">
    <xdr:from>
      <xdr:col>1</xdr:col>
      <xdr:colOff>88900</xdr:colOff>
      <xdr:row>23</xdr:row>
      <xdr:rowOff>850900</xdr:rowOff>
    </xdr:from>
    <xdr:to>
      <xdr:col>2</xdr:col>
      <xdr:colOff>433973</xdr:colOff>
      <xdr:row>27</xdr:row>
      <xdr:rowOff>48794</xdr:rowOff>
    </xdr:to>
    <xdr:pic>
      <xdr:nvPicPr>
        <xdr:cNvPr id="12" name="Imagen 11">
          <a:extLst>
            <a:ext uri="{FF2B5EF4-FFF2-40B4-BE49-F238E27FC236}">
              <a16:creationId xmlns:a16="http://schemas.microsoft.com/office/drawing/2014/main" id="{E8ED3A3B-E947-4C09-B45F-3E1CF4711984}"/>
            </a:ext>
          </a:extLst>
        </xdr:cNvPr>
        <xdr:cNvPicPr>
          <a:picLocks noChangeAspect="1"/>
        </xdr:cNvPicPr>
      </xdr:nvPicPr>
      <xdr:blipFill rotWithShape="1">
        <a:blip xmlns:r="http://schemas.openxmlformats.org/officeDocument/2006/relationships" r:embed="rId1"/>
        <a:srcRect l="6107" t="2669" r="5648" b="3972"/>
        <a:stretch/>
      </xdr:blipFill>
      <xdr:spPr>
        <a:xfrm>
          <a:off x="850900" y="10242550"/>
          <a:ext cx="830848" cy="1426744"/>
        </a:xfrm>
        <a:prstGeom prst="rect">
          <a:avLst/>
        </a:prstGeom>
      </xdr:spPr>
    </xdr:pic>
    <xdr:clientData/>
  </xdr:twoCellAnchor>
  <xdr:twoCellAnchor editAs="oneCell">
    <xdr:from>
      <xdr:col>1</xdr:col>
      <xdr:colOff>98425</xdr:colOff>
      <xdr:row>39</xdr:row>
      <xdr:rowOff>273050</xdr:rowOff>
    </xdr:from>
    <xdr:to>
      <xdr:col>2</xdr:col>
      <xdr:colOff>443498</xdr:colOff>
      <xdr:row>41</xdr:row>
      <xdr:rowOff>629819</xdr:rowOff>
    </xdr:to>
    <xdr:pic>
      <xdr:nvPicPr>
        <xdr:cNvPr id="13" name="Imagen 12">
          <a:extLst>
            <a:ext uri="{FF2B5EF4-FFF2-40B4-BE49-F238E27FC236}">
              <a16:creationId xmlns:a16="http://schemas.microsoft.com/office/drawing/2014/main" id="{15CFF384-50CB-48E1-8C76-3E43919DFC64}"/>
            </a:ext>
          </a:extLst>
        </xdr:cNvPr>
        <xdr:cNvPicPr>
          <a:picLocks noChangeAspect="1"/>
        </xdr:cNvPicPr>
      </xdr:nvPicPr>
      <xdr:blipFill rotWithShape="1">
        <a:blip xmlns:r="http://schemas.openxmlformats.org/officeDocument/2006/relationships" r:embed="rId1"/>
        <a:srcRect l="6107" t="2669" r="5648" b="3972"/>
        <a:stretch/>
      </xdr:blipFill>
      <xdr:spPr>
        <a:xfrm>
          <a:off x="860425" y="17789525"/>
          <a:ext cx="830848" cy="139499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27216</xdr:colOff>
      <xdr:row>3</xdr:row>
      <xdr:rowOff>2</xdr:rowOff>
    </xdr:from>
    <xdr:to>
      <xdr:col>3</xdr:col>
      <xdr:colOff>0</xdr:colOff>
      <xdr:row>16</xdr:row>
      <xdr:rowOff>15875</xdr:rowOff>
    </xdr:to>
    <xdr:sp macro="" textlink="">
      <xdr:nvSpPr>
        <xdr:cNvPr id="2" name="Título" descr="Calendario del mes de junio">
          <a:extLst>
            <a:ext uri="{FF2B5EF4-FFF2-40B4-BE49-F238E27FC236}">
              <a16:creationId xmlns:a16="http://schemas.microsoft.com/office/drawing/2014/main" id="{EA19F87C-3032-4A89-8C6E-27F9A1CA0A29}"/>
            </a:ext>
          </a:extLst>
        </xdr:cNvPr>
        <xdr:cNvSpPr txBox="1"/>
      </xdr:nvSpPr>
      <xdr:spPr>
        <a:xfrm rot="16200000">
          <a:off x="-1618341" y="3188609"/>
          <a:ext cx="5759448" cy="944334"/>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JUNIO                                       </a:t>
          </a:r>
        </a:p>
      </xdr:txBody>
    </xdr:sp>
    <xdr:clientData/>
  </xdr:twoCellAnchor>
  <xdr:twoCellAnchor editAs="oneCell">
    <xdr:from>
      <xdr:col>1</xdr:col>
      <xdr:colOff>293451</xdr:colOff>
      <xdr:row>3</xdr:row>
      <xdr:rowOff>1</xdr:rowOff>
    </xdr:from>
    <xdr:to>
      <xdr:col>2</xdr:col>
      <xdr:colOff>300718</xdr:colOff>
      <xdr:row>5</xdr:row>
      <xdr:rowOff>299358</xdr:rowOff>
    </xdr:to>
    <xdr:sp macro="" textlink="AñoCalendario">
      <xdr:nvSpPr>
        <xdr:cNvPr id="3" name="Año del calendario" descr="Año del calendario">
          <a:extLst>
            <a:ext uri="{FF2B5EF4-FFF2-40B4-BE49-F238E27FC236}">
              <a16:creationId xmlns:a16="http://schemas.microsoft.com/office/drawing/2014/main" id="{CEB86F6D-FEA5-4E0C-A286-E5DCF6D661D6}"/>
            </a:ext>
          </a:extLst>
        </xdr:cNvPr>
        <xdr:cNvSpPr/>
      </xdr:nvSpPr>
      <xdr:spPr>
        <a:xfrm>
          <a:off x="1055451" y="781051"/>
          <a:ext cx="493042" cy="727982"/>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5A8A8D8B-3C12-4041-B072-42D5B970B91A}"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22225</xdr:colOff>
      <xdr:row>17</xdr:row>
      <xdr:rowOff>0</xdr:rowOff>
    </xdr:from>
    <xdr:to>
      <xdr:col>3</xdr:col>
      <xdr:colOff>47625</xdr:colOff>
      <xdr:row>29</xdr:row>
      <xdr:rowOff>873124</xdr:rowOff>
    </xdr:to>
    <xdr:sp macro="" textlink="">
      <xdr:nvSpPr>
        <xdr:cNvPr id="4" name="Título" descr="Calendario del mes de julio">
          <a:extLst>
            <a:ext uri="{FF2B5EF4-FFF2-40B4-BE49-F238E27FC236}">
              <a16:creationId xmlns:a16="http://schemas.microsoft.com/office/drawing/2014/main" id="{9E3A682D-ED17-4186-BD5C-951C8341242D}"/>
            </a:ext>
          </a:extLst>
        </xdr:cNvPr>
        <xdr:cNvSpPr txBox="1"/>
      </xdr:nvSpPr>
      <xdr:spPr>
        <a:xfrm rot="16200000">
          <a:off x="-2154237" y="9672637"/>
          <a:ext cx="6873874" cy="996950"/>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JULIO</a:t>
          </a:r>
        </a:p>
      </xdr:txBody>
    </xdr:sp>
    <xdr:clientData/>
  </xdr:twoCellAnchor>
  <xdr:twoCellAnchor editAs="oneCell">
    <xdr:from>
      <xdr:col>1</xdr:col>
      <xdr:colOff>156925</xdr:colOff>
      <xdr:row>17</xdr:row>
      <xdr:rowOff>26308</xdr:rowOff>
    </xdr:from>
    <xdr:to>
      <xdr:col>2</xdr:col>
      <xdr:colOff>341529</xdr:colOff>
      <xdr:row>19</xdr:row>
      <xdr:rowOff>453299</xdr:rowOff>
    </xdr:to>
    <xdr:sp macro="" textlink="AñoCalendario">
      <xdr:nvSpPr>
        <xdr:cNvPr id="5" name="Año del calendario" descr="Año del calendario">
          <a:extLst>
            <a:ext uri="{FF2B5EF4-FFF2-40B4-BE49-F238E27FC236}">
              <a16:creationId xmlns:a16="http://schemas.microsoft.com/office/drawing/2014/main" id="{8ECAB681-E417-4E28-A267-CA992F990E8B}"/>
            </a:ext>
          </a:extLst>
        </xdr:cNvPr>
        <xdr:cNvSpPr/>
      </xdr:nvSpPr>
      <xdr:spPr>
        <a:xfrm>
          <a:off x="918925" y="6760483"/>
          <a:ext cx="670379" cy="855616"/>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27F4721D-3751-4BC7-9952-296126BA7625}"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0</xdr:col>
      <xdr:colOff>730254</xdr:colOff>
      <xdr:row>30</xdr:row>
      <xdr:rowOff>190499</xdr:rowOff>
    </xdr:from>
    <xdr:to>
      <xdr:col>3</xdr:col>
      <xdr:colOff>2</xdr:colOff>
      <xdr:row>44</xdr:row>
      <xdr:rowOff>47628</xdr:rowOff>
    </xdr:to>
    <xdr:sp macro="" textlink="">
      <xdr:nvSpPr>
        <xdr:cNvPr id="6" name="Título" descr="Calendario del mes de agosto">
          <a:extLst>
            <a:ext uri="{FF2B5EF4-FFF2-40B4-BE49-F238E27FC236}">
              <a16:creationId xmlns:a16="http://schemas.microsoft.com/office/drawing/2014/main" id="{C4D9C448-8647-4D1C-AB70-2D4522311641}"/>
            </a:ext>
          </a:extLst>
        </xdr:cNvPr>
        <xdr:cNvSpPr txBox="1"/>
      </xdr:nvSpPr>
      <xdr:spPr>
        <a:xfrm rot="16200000">
          <a:off x="-2111374" y="16662402"/>
          <a:ext cx="6686554" cy="1003298"/>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AGOSTO</a:t>
          </a:r>
        </a:p>
      </xdr:txBody>
    </xdr:sp>
    <xdr:clientData/>
  </xdr:twoCellAnchor>
  <xdr:twoCellAnchor editAs="oneCell">
    <xdr:from>
      <xdr:col>1</xdr:col>
      <xdr:colOff>161462</xdr:colOff>
      <xdr:row>30</xdr:row>
      <xdr:rowOff>187778</xdr:rowOff>
    </xdr:from>
    <xdr:to>
      <xdr:col>2</xdr:col>
      <xdr:colOff>346066</xdr:colOff>
      <xdr:row>33</xdr:row>
      <xdr:rowOff>469174</xdr:rowOff>
    </xdr:to>
    <xdr:sp macro="" textlink="AñoCalendario">
      <xdr:nvSpPr>
        <xdr:cNvPr id="7" name="Año del calendario" descr="Año del calendario">
          <a:extLst>
            <a:ext uri="{FF2B5EF4-FFF2-40B4-BE49-F238E27FC236}">
              <a16:creationId xmlns:a16="http://schemas.microsoft.com/office/drawing/2014/main" id="{D0F25CA8-55D5-4136-B02C-D11FFA5ABAF1}"/>
            </a:ext>
          </a:extLst>
        </xdr:cNvPr>
        <xdr:cNvSpPr/>
      </xdr:nvSpPr>
      <xdr:spPr>
        <a:xfrm>
          <a:off x="923462" y="13818053"/>
          <a:ext cx="670379" cy="957671"/>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8C895C6F-A4B4-492A-8616-09DAE4E5F7CD}"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4</xdr:colOff>
      <xdr:row>45</xdr:row>
      <xdr:rowOff>0</xdr:rowOff>
    </xdr:from>
    <xdr:to>
      <xdr:col>3</xdr:col>
      <xdr:colOff>15876</xdr:colOff>
      <xdr:row>58</xdr:row>
      <xdr:rowOff>0</xdr:rowOff>
    </xdr:to>
    <xdr:sp macro="" textlink="">
      <xdr:nvSpPr>
        <xdr:cNvPr id="8" name="Título" descr="Calendario del mes de septiembre">
          <a:extLst>
            <a:ext uri="{FF2B5EF4-FFF2-40B4-BE49-F238E27FC236}">
              <a16:creationId xmlns:a16="http://schemas.microsoft.com/office/drawing/2014/main" id="{8ED69F9D-FABF-43AE-B183-17EB67B3ACA8}"/>
            </a:ext>
          </a:extLst>
        </xdr:cNvPr>
        <xdr:cNvSpPr txBox="1"/>
      </xdr:nvSpPr>
      <xdr:spPr>
        <a:xfrm rot="16200000">
          <a:off x="-1968498" y="23380702"/>
          <a:ext cx="6448425" cy="987422"/>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SEPTIEMBRE</a:t>
          </a:r>
        </a:p>
        <a:p>
          <a:pPr marL="0" marR="0" lvl="0" indent="0" algn="r" defTabSz="914400" rtl="0" eaLnBrk="1" fontAlgn="auto" latinLnBrk="0" hangingPunct="1">
            <a:lnSpc>
              <a:spcPct val="100000"/>
            </a:lnSpc>
            <a:spcBef>
              <a:spcPts val="0"/>
            </a:spcBef>
            <a:spcAft>
              <a:spcPts val="0"/>
            </a:spcAft>
            <a:buClrTx/>
            <a:buSzTx/>
            <a:buFontTx/>
            <a:buNone/>
            <a:tabLst/>
            <a:defRPr/>
          </a:pPr>
          <a:endParaRPr kumimoji="0" lang="es" sz="3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160554</xdr:colOff>
      <xdr:row>45</xdr:row>
      <xdr:rowOff>8165</xdr:rowOff>
    </xdr:from>
    <xdr:to>
      <xdr:col>2</xdr:col>
      <xdr:colOff>345158</xdr:colOff>
      <xdr:row>47</xdr:row>
      <xdr:rowOff>389166</xdr:rowOff>
    </xdr:to>
    <xdr:sp macro="" textlink="AñoCalendario">
      <xdr:nvSpPr>
        <xdr:cNvPr id="9" name="Año del calendario" descr="Año del calendario">
          <a:extLst>
            <a:ext uri="{FF2B5EF4-FFF2-40B4-BE49-F238E27FC236}">
              <a16:creationId xmlns:a16="http://schemas.microsoft.com/office/drawing/2014/main" id="{A26C0F9A-62CB-46EC-9821-2D400FAB18D9}"/>
            </a:ext>
          </a:extLst>
        </xdr:cNvPr>
        <xdr:cNvSpPr/>
      </xdr:nvSpPr>
      <xdr:spPr>
        <a:xfrm>
          <a:off x="922554" y="20658365"/>
          <a:ext cx="670379" cy="809626"/>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B8AC6334-5932-434C-9AEC-DE65D7C429F5}"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95250</xdr:colOff>
      <xdr:row>11</xdr:row>
      <xdr:rowOff>27574</xdr:rowOff>
    </xdr:from>
    <xdr:to>
      <xdr:col>2</xdr:col>
      <xdr:colOff>440323</xdr:colOff>
      <xdr:row>13</xdr:row>
      <xdr:rowOff>511343</xdr:rowOff>
    </xdr:to>
    <xdr:pic>
      <xdr:nvPicPr>
        <xdr:cNvPr id="10" name="Imagen 9">
          <a:extLst>
            <a:ext uri="{FF2B5EF4-FFF2-40B4-BE49-F238E27FC236}">
              <a16:creationId xmlns:a16="http://schemas.microsoft.com/office/drawing/2014/main" id="{FA3D620B-2C64-4429-9F80-09CA863EE1E9}"/>
            </a:ext>
          </a:extLst>
        </xdr:cNvPr>
        <xdr:cNvPicPr>
          <a:picLocks noChangeAspect="1"/>
        </xdr:cNvPicPr>
      </xdr:nvPicPr>
      <xdr:blipFill rotWithShape="1">
        <a:blip xmlns:r="http://schemas.openxmlformats.org/officeDocument/2006/relationships" r:embed="rId1"/>
        <a:srcRect l="6107" t="2669" r="5648" b="3972"/>
        <a:stretch/>
      </xdr:blipFill>
      <xdr:spPr>
        <a:xfrm>
          <a:off x="857250" y="4009024"/>
          <a:ext cx="830848" cy="1407694"/>
        </a:xfrm>
        <a:prstGeom prst="rect">
          <a:avLst/>
        </a:prstGeom>
      </xdr:spPr>
    </xdr:pic>
    <xdr:clientData/>
  </xdr:twoCellAnchor>
  <xdr:twoCellAnchor editAs="oneCell">
    <xdr:from>
      <xdr:col>1</xdr:col>
      <xdr:colOff>79375</xdr:colOff>
      <xdr:row>53</xdr:row>
      <xdr:rowOff>523875</xdr:rowOff>
    </xdr:from>
    <xdr:to>
      <xdr:col>2</xdr:col>
      <xdr:colOff>424448</xdr:colOff>
      <xdr:row>56</xdr:row>
      <xdr:rowOff>71019</xdr:rowOff>
    </xdr:to>
    <xdr:pic>
      <xdr:nvPicPr>
        <xdr:cNvPr id="11" name="Imagen 10">
          <a:extLst>
            <a:ext uri="{FF2B5EF4-FFF2-40B4-BE49-F238E27FC236}">
              <a16:creationId xmlns:a16="http://schemas.microsoft.com/office/drawing/2014/main" id="{555C012C-6088-42C0-8746-946C8C1EC496}"/>
            </a:ext>
          </a:extLst>
        </xdr:cNvPr>
        <xdr:cNvPicPr>
          <a:picLocks noChangeAspect="1"/>
        </xdr:cNvPicPr>
      </xdr:nvPicPr>
      <xdr:blipFill rotWithShape="1">
        <a:blip xmlns:r="http://schemas.openxmlformats.org/officeDocument/2006/relationships" r:embed="rId1"/>
        <a:srcRect l="6107" t="2669" r="5648" b="3972"/>
        <a:stretch/>
      </xdr:blipFill>
      <xdr:spPr>
        <a:xfrm>
          <a:off x="841375" y="24717375"/>
          <a:ext cx="830848" cy="1414044"/>
        </a:xfrm>
        <a:prstGeom prst="rect">
          <a:avLst/>
        </a:prstGeom>
      </xdr:spPr>
    </xdr:pic>
    <xdr:clientData/>
  </xdr:twoCellAnchor>
  <xdr:twoCellAnchor editAs="oneCell">
    <xdr:from>
      <xdr:col>1</xdr:col>
      <xdr:colOff>88900</xdr:colOff>
      <xdr:row>23</xdr:row>
      <xdr:rowOff>850900</xdr:rowOff>
    </xdr:from>
    <xdr:to>
      <xdr:col>2</xdr:col>
      <xdr:colOff>433973</xdr:colOff>
      <xdr:row>27</xdr:row>
      <xdr:rowOff>48794</xdr:rowOff>
    </xdr:to>
    <xdr:pic>
      <xdr:nvPicPr>
        <xdr:cNvPr id="12" name="Imagen 11">
          <a:extLst>
            <a:ext uri="{FF2B5EF4-FFF2-40B4-BE49-F238E27FC236}">
              <a16:creationId xmlns:a16="http://schemas.microsoft.com/office/drawing/2014/main" id="{57C0494A-E0A8-4D4F-8677-E47D9984717E}"/>
            </a:ext>
          </a:extLst>
        </xdr:cNvPr>
        <xdr:cNvPicPr>
          <a:picLocks noChangeAspect="1"/>
        </xdr:cNvPicPr>
      </xdr:nvPicPr>
      <xdr:blipFill rotWithShape="1">
        <a:blip xmlns:r="http://schemas.openxmlformats.org/officeDocument/2006/relationships" r:embed="rId1"/>
        <a:srcRect l="6107" t="2669" r="5648" b="3972"/>
        <a:stretch/>
      </xdr:blipFill>
      <xdr:spPr>
        <a:xfrm>
          <a:off x="850900" y="10242550"/>
          <a:ext cx="830848" cy="1426744"/>
        </a:xfrm>
        <a:prstGeom prst="rect">
          <a:avLst/>
        </a:prstGeom>
      </xdr:spPr>
    </xdr:pic>
    <xdr:clientData/>
  </xdr:twoCellAnchor>
  <xdr:twoCellAnchor editAs="oneCell">
    <xdr:from>
      <xdr:col>1</xdr:col>
      <xdr:colOff>98425</xdr:colOff>
      <xdr:row>39</xdr:row>
      <xdr:rowOff>273050</xdr:rowOff>
    </xdr:from>
    <xdr:to>
      <xdr:col>2</xdr:col>
      <xdr:colOff>443498</xdr:colOff>
      <xdr:row>41</xdr:row>
      <xdr:rowOff>629819</xdr:rowOff>
    </xdr:to>
    <xdr:pic>
      <xdr:nvPicPr>
        <xdr:cNvPr id="13" name="Imagen 12">
          <a:extLst>
            <a:ext uri="{FF2B5EF4-FFF2-40B4-BE49-F238E27FC236}">
              <a16:creationId xmlns:a16="http://schemas.microsoft.com/office/drawing/2014/main" id="{9A47E149-A0B7-4AEC-9BB4-716167C28787}"/>
            </a:ext>
          </a:extLst>
        </xdr:cNvPr>
        <xdr:cNvPicPr>
          <a:picLocks noChangeAspect="1"/>
        </xdr:cNvPicPr>
      </xdr:nvPicPr>
      <xdr:blipFill rotWithShape="1">
        <a:blip xmlns:r="http://schemas.openxmlformats.org/officeDocument/2006/relationships" r:embed="rId1"/>
        <a:srcRect l="6107" t="2669" r="5648" b="3972"/>
        <a:stretch/>
      </xdr:blipFill>
      <xdr:spPr>
        <a:xfrm>
          <a:off x="860425" y="17789525"/>
          <a:ext cx="830848" cy="139499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27216</xdr:colOff>
      <xdr:row>3</xdr:row>
      <xdr:rowOff>2</xdr:rowOff>
    </xdr:from>
    <xdr:to>
      <xdr:col>3</xdr:col>
      <xdr:colOff>0</xdr:colOff>
      <xdr:row>16</xdr:row>
      <xdr:rowOff>15875</xdr:rowOff>
    </xdr:to>
    <xdr:sp macro="" textlink="">
      <xdr:nvSpPr>
        <xdr:cNvPr id="2" name="Título" descr="Calendario del mes de junio">
          <a:extLst>
            <a:ext uri="{FF2B5EF4-FFF2-40B4-BE49-F238E27FC236}">
              <a16:creationId xmlns:a16="http://schemas.microsoft.com/office/drawing/2014/main" id="{96F00B1B-110C-46FE-A26C-C63FAC1F9B06}"/>
            </a:ext>
          </a:extLst>
        </xdr:cNvPr>
        <xdr:cNvSpPr txBox="1"/>
      </xdr:nvSpPr>
      <xdr:spPr>
        <a:xfrm rot="16200000">
          <a:off x="-1618341" y="3188609"/>
          <a:ext cx="5759448" cy="944334"/>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JUNIO                                       </a:t>
          </a:r>
        </a:p>
      </xdr:txBody>
    </xdr:sp>
    <xdr:clientData/>
  </xdr:twoCellAnchor>
  <xdr:twoCellAnchor editAs="oneCell">
    <xdr:from>
      <xdr:col>1</xdr:col>
      <xdr:colOff>293451</xdr:colOff>
      <xdr:row>3</xdr:row>
      <xdr:rowOff>1</xdr:rowOff>
    </xdr:from>
    <xdr:to>
      <xdr:col>2</xdr:col>
      <xdr:colOff>300718</xdr:colOff>
      <xdr:row>5</xdr:row>
      <xdr:rowOff>299358</xdr:rowOff>
    </xdr:to>
    <xdr:sp macro="" textlink="AñoCalendario">
      <xdr:nvSpPr>
        <xdr:cNvPr id="3" name="Año del calendario" descr="Año del calendario">
          <a:extLst>
            <a:ext uri="{FF2B5EF4-FFF2-40B4-BE49-F238E27FC236}">
              <a16:creationId xmlns:a16="http://schemas.microsoft.com/office/drawing/2014/main" id="{96976A34-72F2-4A5D-898A-D676A9EBFF4E}"/>
            </a:ext>
          </a:extLst>
        </xdr:cNvPr>
        <xdr:cNvSpPr/>
      </xdr:nvSpPr>
      <xdr:spPr>
        <a:xfrm>
          <a:off x="1055451" y="781051"/>
          <a:ext cx="493042" cy="727982"/>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5A8A8D8B-3C12-4041-B072-42D5B970B91A}"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22225</xdr:colOff>
      <xdr:row>17</xdr:row>
      <xdr:rowOff>0</xdr:rowOff>
    </xdr:from>
    <xdr:to>
      <xdr:col>3</xdr:col>
      <xdr:colOff>47625</xdr:colOff>
      <xdr:row>29</xdr:row>
      <xdr:rowOff>873124</xdr:rowOff>
    </xdr:to>
    <xdr:sp macro="" textlink="">
      <xdr:nvSpPr>
        <xdr:cNvPr id="4" name="Título" descr="Calendario del mes de julio">
          <a:extLst>
            <a:ext uri="{FF2B5EF4-FFF2-40B4-BE49-F238E27FC236}">
              <a16:creationId xmlns:a16="http://schemas.microsoft.com/office/drawing/2014/main" id="{6FD7AEDE-2AFA-4B26-A2F1-8D5D6D463C70}"/>
            </a:ext>
          </a:extLst>
        </xdr:cNvPr>
        <xdr:cNvSpPr txBox="1"/>
      </xdr:nvSpPr>
      <xdr:spPr>
        <a:xfrm rot="16200000">
          <a:off x="-2154237" y="9672637"/>
          <a:ext cx="6873874" cy="996950"/>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JULIO</a:t>
          </a:r>
        </a:p>
      </xdr:txBody>
    </xdr:sp>
    <xdr:clientData/>
  </xdr:twoCellAnchor>
  <xdr:twoCellAnchor editAs="oneCell">
    <xdr:from>
      <xdr:col>1</xdr:col>
      <xdr:colOff>156925</xdr:colOff>
      <xdr:row>17</xdr:row>
      <xdr:rowOff>26308</xdr:rowOff>
    </xdr:from>
    <xdr:to>
      <xdr:col>2</xdr:col>
      <xdr:colOff>341529</xdr:colOff>
      <xdr:row>19</xdr:row>
      <xdr:rowOff>453299</xdr:rowOff>
    </xdr:to>
    <xdr:sp macro="" textlink="AñoCalendario">
      <xdr:nvSpPr>
        <xdr:cNvPr id="5" name="Año del calendario" descr="Año del calendario">
          <a:extLst>
            <a:ext uri="{FF2B5EF4-FFF2-40B4-BE49-F238E27FC236}">
              <a16:creationId xmlns:a16="http://schemas.microsoft.com/office/drawing/2014/main" id="{AA653B1C-15DE-4078-9B8C-09C49A08C993}"/>
            </a:ext>
          </a:extLst>
        </xdr:cNvPr>
        <xdr:cNvSpPr/>
      </xdr:nvSpPr>
      <xdr:spPr>
        <a:xfrm>
          <a:off x="918925" y="6760483"/>
          <a:ext cx="670379" cy="855616"/>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27F4721D-3751-4BC7-9952-296126BA7625}"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0</xdr:col>
      <xdr:colOff>730254</xdr:colOff>
      <xdr:row>30</xdr:row>
      <xdr:rowOff>190499</xdr:rowOff>
    </xdr:from>
    <xdr:to>
      <xdr:col>3</xdr:col>
      <xdr:colOff>2</xdr:colOff>
      <xdr:row>44</xdr:row>
      <xdr:rowOff>47628</xdr:rowOff>
    </xdr:to>
    <xdr:sp macro="" textlink="">
      <xdr:nvSpPr>
        <xdr:cNvPr id="6" name="Título" descr="Calendario del mes de agosto">
          <a:extLst>
            <a:ext uri="{FF2B5EF4-FFF2-40B4-BE49-F238E27FC236}">
              <a16:creationId xmlns:a16="http://schemas.microsoft.com/office/drawing/2014/main" id="{3F85D749-3D3F-4DE9-93B6-3FA8DADCF632}"/>
            </a:ext>
          </a:extLst>
        </xdr:cNvPr>
        <xdr:cNvSpPr txBox="1"/>
      </xdr:nvSpPr>
      <xdr:spPr>
        <a:xfrm rot="16200000">
          <a:off x="-2111374" y="16662402"/>
          <a:ext cx="6686554" cy="1003298"/>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AGOSTO</a:t>
          </a:r>
        </a:p>
      </xdr:txBody>
    </xdr:sp>
    <xdr:clientData/>
  </xdr:twoCellAnchor>
  <xdr:twoCellAnchor editAs="oneCell">
    <xdr:from>
      <xdr:col>1</xdr:col>
      <xdr:colOff>161462</xdr:colOff>
      <xdr:row>30</xdr:row>
      <xdr:rowOff>187778</xdr:rowOff>
    </xdr:from>
    <xdr:to>
      <xdr:col>2</xdr:col>
      <xdr:colOff>346066</xdr:colOff>
      <xdr:row>33</xdr:row>
      <xdr:rowOff>469174</xdr:rowOff>
    </xdr:to>
    <xdr:sp macro="" textlink="AñoCalendario">
      <xdr:nvSpPr>
        <xdr:cNvPr id="7" name="Año del calendario" descr="Año del calendario">
          <a:extLst>
            <a:ext uri="{FF2B5EF4-FFF2-40B4-BE49-F238E27FC236}">
              <a16:creationId xmlns:a16="http://schemas.microsoft.com/office/drawing/2014/main" id="{43F0E590-446F-49A3-8238-443DCFE21241}"/>
            </a:ext>
          </a:extLst>
        </xdr:cNvPr>
        <xdr:cNvSpPr/>
      </xdr:nvSpPr>
      <xdr:spPr>
        <a:xfrm>
          <a:off x="923462" y="13818053"/>
          <a:ext cx="670379" cy="957671"/>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8C895C6F-A4B4-492A-8616-09DAE4E5F7CD}"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4</xdr:colOff>
      <xdr:row>45</xdr:row>
      <xdr:rowOff>0</xdr:rowOff>
    </xdr:from>
    <xdr:to>
      <xdr:col>3</xdr:col>
      <xdr:colOff>15876</xdr:colOff>
      <xdr:row>58</xdr:row>
      <xdr:rowOff>0</xdr:rowOff>
    </xdr:to>
    <xdr:sp macro="" textlink="">
      <xdr:nvSpPr>
        <xdr:cNvPr id="8" name="Título" descr="Calendario del mes de septiembre">
          <a:extLst>
            <a:ext uri="{FF2B5EF4-FFF2-40B4-BE49-F238E27FC236}">
              <a16:creationId xmlns:a16="http://schemas.microsoft.com/office/drawing/2014/main" id="{8AB5C74A-1834-46D5-AF21-649445011D25}"/>
            </a:ext>
          </a:extLst>
        </xdr:cNvPr>
        <xdr:cNvSpPr txBox="1"/>
      </xdr:nvSpPr>
      <xdr:spPr>
        <a:xfrm rot="16200000">
          <a:off x="-1968498" y="23380702"/>
          <a:ext cx="6448425" cy="987422"/>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SEPTIEMBRE</a:t>
          </a:r>
        </a:p>
        <a:p>
          <a:pPr marL="0" marR="0" lvl="0" indent="0" algn="r" defTabSz="914400" rtl="0" eaLnBrk="1" fontAlgn="auto" latinLnBrk="0" hangingPunct="1">
            <a:lnSpc>
              <a:spcPct val="100000"/>
            </a:lnSpc>
            <a:spcBef>
              <a:spcPts val="0"/>
            </a:spcBef>
            <a:spcAft>
              <a:spcPts val="0"/>
            </a:spcAft>
            <a:buClrTx/>
            <a:buSzTx/>
            <a:buFontTx/>
            <a:buNone/>
            <a:tabLst/>
            <a:defRPr/>
          </a:pPr>
          <a:endParaRPr kumimoji="0" lang="es" sz="3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160554</xdr:colOff>
      <xdr:row>45</xdr:row>
      <xdr:rowOff>8165</xdr:rowOff>
    </xdr:from>
    <xdr:to>
      <xdr:col>2</xdr:col>
      <xdr:colOff>345158</xdr:colOff>
      <xdr:row>47</xdr:row>
      <xdr:rowOff>389166</xdr:rowOff>
    </xdr:to>
    <xdr:sp macro="" textlink="AñoCalendario">
      <xdr:nvSpPr>
        <xdr:cNvPr id="9" name="Año del calendario" descr="Año del calendario">
          <a:extLst>
            <a:ext uri="{FF2B5EF4-FFF2-40B4-BE49-F238E27FC236}">
              <a16:creationId xmlns:a16="http://schemas.microsoft.com/office/drawing/2014/main" id="{1691BBFA-B46F-4003-BCC4-674883A4FA93}"/>
            </a:ext>
          </a:extLst>
        </xdr:cNvPr>
        <xdr:cNvSpPr/>
      </xdr:nvSpPr>
      <xdr:spPr>
        <a:xfrm>
          <a:off x="922554" y="20658365"/>
          <a:ext cx="670379" cy="809626"/>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B8AC6334-5932-434C-9AEC-DE65D7C429F5}"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95250</xdr:colOff>
      <xdr:row>11</xdr:row>
      <xdr:rowOff>27574</xdr:rowOff>
    </xdr:from>
    <xdr:to>
      <xdr:col>2</xdr:col>
      <xdr:colOff>440323</xdr:colOff>
      <xdr:row>13</xdr:row>
      <xdr:rowOff>511343</xdr:rowOff>
    </xdr:to>
    <xdr:pic>
      <xdr:nvPicPr>
        <xdr:cNvPr id="10" name="Imagen 9">
          <a:extLst>
            <a:ext uri="{FF2B5EF4-FFF2-40B4-BE49-F238E27FC236}">
              <a16:creationId xmlns:a16="http://schemas.microsoft.com/office/drawing/2014/main" id="{991685BD-D822-4508-83DF-59CE8B2D00BB}"/>
            </a:ext>
          </a:extLst>
        </xdr:cNvPr>
        <xdr:cNvPicPr>
          <a:picLocks noChangeAspect="1"/>
        </xdr:cNvPicPr>
      </xdr:nvPicPr>
      <xdr:blipFill rotWithShape="1">
        <a:blip xmlns:r="http://schemas.openxmlformats.org/officeDocument/2006/relationships" r:embed="rId1"/>
        <a:srcRect l="6107" t="2669" r="5648" b="3972"/>
        <a:stretch/>
      </xdr:blipFill>
      <xdr:spPr>
        <a:xfrm>
          <a:off x="857250" y="4009024"/>
          <a:ext cx="830848" cy="1407694"/>
        </a:xfrm>
        <a:prstGeom prst="rect">
          <a:avLst/>
        </a:prstGeom>
      </xdr:spPr>
    </xdr:pic>
    <xdr:clientData/>
  </xdr:twoCellAnchor>
  <xdr:twoCellAnchor editAs="oneCell">
    <xdr:from>
      <xdr:col>1</xdr:col>
      <xdr:colOff>79375</xdr:colOff>
      <xdr:row>53</xdr:row>
      <xdr:rowOff>523875</xdr:rowOff>
    </xdr:from>
    <xdr:to>
      <xdr:col>2</xdr:col>
      <xdr:colOff>424448</xdr:colOff>
      <xdr:row>56</xdr:row>
      <xdr:rowOff>71019</xdr:rowOff>
    </xdr:to>
    <xdr:pic>
      <xdr:nvPicPr>
        <xdr:cNvPr id="11" name="Imagen 10">
          <a:extLst>
            <a:ext uri="{FF2B5EF4-FFF2-40B4-BE49-F238E27FC236}">
              <a16:creationId xmlns:a16="http://schemas.microsoft.com/office/drawing/2014/main" id="{31D00C41-8C5D-47FC-95FD-5A4B51DEADC4}"/>
            </a:ext>
          </a:extLst>
        </xdr:cNvPr>
        <xdr:cNvPicPr>
          <a:picLocks noChangeAspect="1"/>
        </xdr:cNvPicPr>
      </xdr:nvPicPr>
      <xdr:blipFill rotWithShape="1">
        <a:blip xmlns:r="http://schemas.openxmlformats.org/officeDocument/2006/relationships" r:embed="rId1"/>
        <a:srcRect l="6107" t="2669" r="5648" b="3972"/>
        <a:stretch/>
      </xdr:blipFill>
      <xdr:spPr>
        <a:xfrm>
          <a:off x="841375" y="24717375"/>
          <a:ext cx="830848" cy="1414044"/>
        </a:xfrm>
        <a:prstGeom prst="rect">
          <a:avLst/>
        </a:prstGeom>
      </xdr:spPr>
    </xdr:pic>
    <xdr:clientData/>
  </xdr:twoCellAnchor>
  <xdr:twoCellAnchor editAs="oneCell">
    <xdr:from>
      <xdr:col>1</xdr:col>
      <xdr:colOff>88900</xdr:colOff>
      <xdr:row>23</xdr:row>
      <xdr:rowOff>850900</xdr:rowOff>
    </xdr:from>
    <xdr:to>
      <xdr:col>2</xdr:col>
      <xdr:colOff>433973</xdr:colOff>
      <xdr:row>27</xdr:row>
      <xdr:rowOff>48794</xdr:rowOff>
    </xdr:to>
    <xdr:pic>
      <xdr:nvPicPr>
        <xdr:cNvPr id="12" name="Imagen 11">
          <a:extLst>
            <a:ext uri="{FF2B5EF4-FFF2-40B4-BE49-F238E27FC236}">
              <a16:creationId xmlns:a16="http://schemas.microsoft.com/office/drawing/2014/main" id="{0E8D0517-D47A-4C0C-9EBE-0267C45D6163}"/>
            </a:ext>
          </a:extLst>
        </xdr:cNvPr>
        <xdr:cNvPicPr>
          <a:picLocks noChangeAspect="1"/>
        </xdr:cNvPicPr>
      </xdr:nvPicPr>
      <xdr:blipFill rotWithShape="1">
        <a:blip xmlns:r="http://schemas.openxmlformats.org/officeDocument/2006/relationships" r:embed="rId1"/>
        <a:srcRect l="6107" t="2669" r="5648" b="3972"/>
        <a:stretch/>
      </xdr:blipFill>
      <xdr:spPr>
        <a:xfrm>
          <a:off x="850900" y="10242550"/>
          <a:ext cx="830848" cy="1426744"/>
        </a:xfrm>
        <a:prstGeom prst="rect">
          <a:avLst/>
        </a:prstGeom>
      </xdr:spPr>
    </xdr:pic>
    <xdr:clientData/>
  </xdr:twoCellAnchor>
  <xdr:twoCellAnchor editAs="oneCell">
    <xdr:from>
      <xdr:col>1</xdr:col>
      <xdr:colOff>98425</xdr:colOff>
      <xdr:row>39</xdr:row>
      <xdr:rowOff>273050</xdr:rowOff>
    </xdr:from>
    <xdr:to>
      <xdr:col>2</xdr:col>
      <xdr:colOff>443498</xdr:colOff>
      <xdr:row>41</xdr:row>
      <xdr:rowOff>629819</xdr:rowOff>
    </xdr:to>
    <xdr:pic>
      <xdr:nvPicPr>
        <xdr:cNvPr id="13" name="Imagen 12">
          <a:extLst>
            <a:ext uri="{FF2B5EF4-FFF2-40B4-BE49-F238E27FC236}">
              <a16:creationId xmlns:a16="http://schemas.microsoft.com/office/drawing/2014/main" id="{530DD6D0-19FD-4520-85F9-3BCEDCFDDF2D}"/>
            </a:ext>
          </a:extLst>
        </xdr:cNvPr>
        <xdr:cNvPicPr>
          <a:picLocks noChangeAspect="1"/>
        </xdr:cNvPicPr>
      </xdr:nvPicPr>
      <xdr:blipFill rotWithShape="1">
        <a:blip xmlns:r="http://schemas.openxmlformats.org/officeDocument/2006/relationships" r:embed="rId1"/>
        <a:srcRect l="6107" t="2669" r="5648" b="3972"/>
        <a:stretch/>
      </xdr:blipFill>
      <xdr:spPr>
        <a:xfrm>
          <a:off x="860425" y="17789525"/>
          <a:ext cx="830848" cy="139499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27216</xdr:colOff>
      <xdr:row>3</xdr:row>
      <xdr:rowOff>2</xdr:rowOff>
    </xdr:from>
    <xdr:to>
      <xdr:col>3</xdr:col>
      <xdr:colOff>0</xdr:colOff>
      <xdr:row>16</xdr:row>
      <xdr:rowOff>15875</xdr:rowOff>
    </xdr:to>
    <xdr:sp macro="" textlink="">
      <xdr:nvSpPr>
        <xdr:cNvPr id="2" name="Título" descr="Calendario del mes de junio">
          <a:extLst>
            <a:ext uri="{FF2B5EF4-FFF2-40B4-BE49-F238E27FC236}">
              <a16:creationId xmlns:a16="http://schemas.microsoft.com/office/drawing/2014/main" id="{63C9BEEA-C022-4E4D-AB96-1FA53E0EF918}"/>
            </a:ext>
          </a:extLst>
        </xdr:cNvPr>
        <xdr:cNvSpPr txBox="1"/>
      </xdr:nvSpPr>
      <xdr:spPr>
        <a:xfrm rot="16200000">
          <a:off x="-1618341" y="3188609"/>
          <a:ext cx="5759448" cy="944334"/>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JUNIO                                       </a:t>
          </a:r>
        </a:p>
      </xdr:txBody>
    </xdr:sp>
    <xdr:clientData/>
  </xdr:twoCellAnchor>
  <xdr:twoCellAnchor editAs="oneCell">
    <xdr:from>
      <xdr:col>1</xdr:col>
      <xdr:colOff>293451</xdr:colOff>
      <xdr:row>3</xdr:row>
      <xdr:rowOff>1</xdr:rowOff>
    </xdr:from>
    <xdr:to>
      <xdr:col>2</xdr:col>
      <xdr:colOff>300718</xdr:colOff>
      <xdr:row>5</xdr:row>
      <xdr:rowOff>299358</xdr:rowOff>
    </xdr:to>
    <xdr:sp macro="" textlink="AñoCalendario">
      <xdr:nvSpPr>
        <xdr:cNvPr id="3" name="Año del calendario" descr="Año del calendario">
          <a:extLst>
            <a:ext uri="{FF2B5EF4-FFF2-40B4-BE49-F238E27FC236}">
              <a16:creationId xmlns:a16="http://schemas.microsoft.com/office/drawing/2014/main" id="{7AF808A4-27B1-451D-86AB-08608ED59659}"/>
            </a:ext>
          </a:extLst>
        </xdr:cNvPr>
        <xdr:cNvSpPr/>
      </xdr:nvSpPr>
      <xdr:spPr>
        <a:xfrm>
          <a:off x="1055451" y="781051"/>
          <a:ext cx="493042" cy="727982"/>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5A8A8D8B-3C12-4041-B072-42D5B970B91A}"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22225</xdr:colOff>
      <xdr:row>17</xdr:row>
      <xdr:rowOff>0</xdr:rowOff>
    </xdr:from>
    <xdr:to>
      <xdr:col>3</xdr:col>
      <xdr:colOff>47625</xdr:colOff>
      <xdr:row>29</xdr:row>
      <xdr:rowOff>873124</xdr:rowOff>
    </xdr:to>
    <xdr:sp macro="" textlink="">
      <xdr:nvSpPr>
        <xdr:cNvPr id="4" name="Título" descr="Calendario del mes de julio">
          <a:extLst>
            <a:ext uri="{FF2B5EF4-FFF2-40B4-BE49-F238E27FC236}">
              <a16:creationId xmlns:a16="http://schemas.microsoft.com/office/drawing/2014/main" id="{346074BE-6BB8-422D-A09A-850490037AA0}"/>
            </a:ext>
          </a:extLst>
        </xdr:cNvPr>
        <xdr:cNvSpPr txBox="1"/>
      </xdr:nvSpPr>
      <xdr:spPr>
        <a:xfrm rot="16200000">
          <a:off x="-2154237" y="9672637"/>
          <a:ext cx="6873874" cy="996950"/>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JULIO</a:t>
          </a:r>
        </a:p>
      </xdr:txBody>
    </xdr:sp>
    <xdr:clientData/>
  </xdr:twoCellAnchor>
  <xdr:twoCellAnchor editAs="oneCell">
    <xdr:from>
      <xdr:col>1</xdr:col>
      <xdr:colOff>156925</xdr:colOff>
      <xdr:row>17</xdr:row>
      <xdr:rowOff>26308</xdr:rowOff>
    </xdr:from>
    <xdr:to>
      <xdr:col>2</xdr:col>
      <xdr:colOff>341529</xdr:colOff>
      <xdr:row>19</xdr:row>
      <xdr:rowOff>453299</xdr:rowOff>
    </xdr:to>
    <xdr:sp macro="" textlink="AñoCalendario">
      <xdr:nvSpPr>
        <xdr:cNvPr id="5" name="Año del calendario" descr="Año del calendario">
          <a:extLst>
            <a:ext uri="{FF2B5EF4-FFF2-40B4-BE49-F238E27FC236}">
              <a16:creationId xmlns:a16="http://schemas.microsoft.com/office/drawing/2014/main" id="{E41059F8-BE2D-4D41-960C-409E197718AA}"/>
            </a:ext>
          </a:extLst>
        </xdr:cNvPr>
        <xdr:cNvSpPr/>
      </xdr:nvSpPr>
      <xdr:spPr>
        <a:xfrm>
          <a:off x="918925" y="6760483"/>
          <a:ext cx="670379" cy="855616"/>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27F4721D-3751-4BC7-9952-296126BA7625}"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0</xdr:col>
      <xdr:colOff>730254</xdr:colOff>
      <xdr:row>30</xdr:row>
      <xdr:rowOff>190499</xdr:rowOff>
    </xdr:from>
    <xdr:to>
      <xdr:col>3</xdr:col>
      <xdr:colOff>2</xdr:colOff>
      <xdr:row>44</xdr:row>
      <xdr:rowOff>47628</xdr:rowOff>
    </xdr:to>
    <xdr:sp macro="" textlink="">
      <xdr:nvSpPr>
        <xdr:cNvPr id="6" name="Título" descr="Calendario del mes de agosto">
          <a:extLst>
            <a:ext uri="{FF2B5EF4-FFF2-40B4-BE49-F238E27FC236}">
              <a16:creationId xmlns:a16="http://schemas.microsoft.com/office/drawing/2014/main" id="{E14EF83B-30B5-4927-98C8-4D76B93DFA1F}"/>
            </a:ext>
          </a:extLst>
        </xdr:cNvPr>
        <xdr:cNvSpPr txBox="1"/>
      </xdr:nvSpPr>
      <xdr:spPr>
        <a:xfrm rot="16200000">
          <a:off x="-2111374" y="16662402"/>
          <a:ext cx="6686554" cy="1003298"/>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AGOSTO</a:t>
          </a:r>
        </a:p>
      </xdr:txBody>
    </xdr:sp>
    <xdr:clientData/>
  </xdr:twoCellAnchor>
  <xdr:twoCellAnchor editAs="oneCell">
    <xdr:from>
      <xdr:col>1</xdr:col>
      <xdr:colOff>161462</xdr:colOff>
      <xdr:row>30</xdr:row>
      <xdr:rowOff>187778</xdr:rowOff>
    </xdr:from>
    <xdr:to>
      <xdr:col>2</xdr:col>
      <xdr:colOff>346066</xdr:colOff>
      <xdr:row>33</xdr:row>
      <xdr:rowOff>469174</xdr:rowOff>
    </xdr:to>
    <xdr:sp macro="" textlink="AñoCalendario">
      <xdr:nvSpPr>
        <xdr:cNvPr id="7" name="Año del calendario" descr="Año del calendario">
          <a:extLst>
            <a:ext uri="{FF2B5EF4-FFF2-40B4-BE49-F238E27FC236}">
              <a16:creationId xmlns:a16="http://schemas.microsoft.com/office/drawing/2014/main" id="{63652227-900F-4184-A02D-B47206C9CC8C}"/>
            </a:ext>
          </a:extLst>
        </xdr:cNvPr>
        <xdr:cNvSpPr/>
      </xdr:nvSpPr>
      <xdr:spPr>
        <a:xfrm>
          <a:off x="923462" y="13818053"/>
          <a:ext cx="670379" cy="957671"/>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8C895C6F-A4B4-492A-8616-09DAE4E5F7CD}"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4</xdr:colOff>
      <xdr:row>45</xdr:row>
      <xdr:rowOff>0</xdr:rowOff>
    </xdr:from>
    <xdr:to>
      <xdr:col>3</xdr:col>
      <xdr:colOff>15876</xdr:colOff>
      <xdr:row>58</xdr:row>
      <xdr:rowOff>0</xdr:rowOff>
    </xdr:to>
    <xdr:sp macro="" textlink="">
      <xdr:nvSpPr>
        <xdr:cNvPr id="8" name="Título" descr="Calendario del mes de septiembre">
          <a:extLst>
            <a:ext uri="{FF2B5EF4-FFF2-40B4-BE49-F238E27FC236}">
              <a16:creationId xmlns:a16="http://schemas.microsoft.com/office/drawing/2014/main" id="{661076D0-4E36-422C-9E99-6F7A98A1FB67}"/>
            </a:ext>
          </a:extLst>
        </xdr:cNvPr>
        <xdr:cNvSpPr txBox="1"/>
      </xdr:nvSpPr>
      <xdr:spPr>
        <a:xfrm rot="16200000">
          <a:off x="-1968498" y="23380702"/>
          <a:ext cx="6448425" cy="987422"/>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SEPTIEMBRE</a:t>
          </a:r>
        </a:p>
        <a:p>
          <a:pPr marL="0" marR="0" lvl="0" indent="0" algn="r" defTabSz="914400" rtl="0" eaLnBrk="1" fontAlgn="auto" latinLnBrk="0" hangingPunct="1">
            <a:lnSpc>
              <a:spcPct val="100000"/>
            </a:lnSpc>
            <a:spcBef>
              <a:spcPts val="0"/>
            </a:spcBef>
            <a:spcAft>
              <a:spcPts val="0"/>
            </a:spcAft>
            <a:buClrTx/>
            <a:buSzTx/>
            <a:buFontTx/>
            <a:buNone/>
            <a:tabLst/>
            <a:defRPr/>
          </a:pPr>
          <a:endParaRPr kumimoji="0" lang="es" sz="3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160554</xdr:colOff>
      <xdr:row>45</xdr:row>
      <xdr:rowOff>8165</xdr:rowOff>
    </xdr:from>
    <xdr:to>
      <xdr:col>2</xdr:col>
      <xdr:colOff>345158</xdr:colOff>
      <xdr:row>47</xdr:row>
      <xdr:rowOff>389166</xdr:rowOff>
    </xdr:to>
    <xdr:sp macro="" textlink="AñoCalendario">
      <xdr:nvSpPr>
        <xdr:cNvPr id="9" name="Año del calendario" descr="Año del calendario">
          <a:extLst>
            <a:ext uri="{FF2B5EF4-FFF2-40B4-BE49-F238E27FC236}">
              <a16:creationId xmlns:a16="http://schemas.microsoft.com/office/drawing/2014/main" id="{E22DA7A6-3765-4845-91FD-E1058EC43832}"/>
            </a:ext>
          </a:extLst>
        </xdr:cNvPr>
        <xdr:cNvSpPr/>
      </xdr:nvSpPr>
      <xdr:spPr>
        <a:xfrm>
          <a:off x="922554" y="20658365"/>
          <a:ext cx="670379" cy="809626"/>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B8AC6334-5932-434C-9AEC-DE65D7C429F5}"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95250</xdr:colOff>
      <xdr:row>11</xdr:row>
      <xdr:rowOff>27574</xdr:rowOff>
    </xdr:from>
    <xdr:to>
      <xdr:col>2</xdr:col>
      <xdr:colOff>440323</xdr:colOff>
      <xdr:row>13</xdr:row>
      <xdr:rowOff>511343</xdr:rowOff>
    </xdr:to>
    <xdr:pic>
      <xdr:nvPicPr>
        <xdr:cNvPr id="10" name="Imagen 9">
          <a:extLst>
            <a:ext uri="{FF2B5EF4-FFF2-40B4-BE49-F238E27FC236}">
              <a16:creationId xmlns:a16="http://schemas.microsoft.com/office/drawing/2014/main" id="{8F12D401-7C15-480E-A6F9-F225A3E8462B}"/>
            </a:ext>
          </a:extLst>
        </xdr:cNvPr>
        <xdr:cNvPicPr>
          <a:picLocks noChangeAspect="1"/>
        </xdr:cNvPicPr>
      </xdr:nvPicPr>
      <xdr:blipFill rotWithShape="1">
        <a:blip xmlns:r="http://schemas.openxmlformats.org/officeDocument/2006/relationships" r:embed="rId1"/>
        <a:srcRect l="6107" t="2669" r="5648" b="3972"/>
        <a:stretch/>
      </xdr:blipFill>
      <xdr:spPr>
        <a:xfrm>
          <a:off x="857250" y="4009024"/>
          <a:ext cx="830848" cy="1407694"/>
        </a:xfrm>
        <a:prstGeom prst="rect">
          <a:avLst/>
        </a:prstGeom>
      </xdr:spPr>
    </xdr:pic>
    <xdr:clientData/>
  </xdr:twoCellAnchor>
  <xdr:twoCellAnchor editAs="oneCell">
    <xdr:from>
      <xdr:col>1</xdr:col>
      <xdr:colOff>79375</xdr:colOff>
      <xdr:row>53</xdr:row>
      <xdr:rowOff>523875</xdr:rowOff>
    </xdr:from>
    <xdr:to>
      <xdr:col>2</xdr:col>
      <xdr:colOff>424448</xdr:colOff>
      <xdr:row>56</xdr:row>
      <xdr:rowOff>71019</xdr:rowOff>
    </xdr:to>
    <xdr:pic>
      <xdr:nvPicPr>
        <xdr:cNvPr id="11" name="Imagen 10">
          <a:extLst>
            <a:ext uri="{FF2B5EF4-FFF2-40B4-BE49-F238E27FC236}">
              <a16:creationId xmlns:a16="http://schemas.microsoft.com/office/drawing/2014/main" id="{B52DCD86-E499-4794-9AF9-EAA06C0B02DC}"/>
            </a:ext>
          </a:extLst>
        </xdr:cNvPr>
        <xdr:cNvPicPr>
          <a:picLocks noChangeAspect="1"/>
        </xdr:cNvPicPr>
      </xdr:nvPicPr>
      <xdr:blipFill rotWithShape="1">
        <a:blip xmlns:r="http://schemas.openxmlformats.org/officeDocument/2006/relationships" r:embed="rId1"/>
        <a:srcRect l="6107" t="2669" r="5648" b="3972"/>
        <a:stretch/>
      </xdr:blipFill>
      <xdr:spPr>
        <a:xfrm>
          <a:off x="841375" y="24717375"/>
          <a:ext cx="830848" cy="1414044"/>
        </a:xfrm>
        <a:prstGeom prst="rect">
          <a:avLst/>
        </a:prstGeom>
      </xdr:spPr>
    </xdr:pic>
    <xdr:clientData/>
  </xdr:twoCellAnchor>
  <xdr:twoCellAnchor editAs="oneCell">
    <xdr:from>
      <xdr:col>1</xdr:col>
      <xdr:colOff>88900</xdr:colOff>
      <xdr:row>23</xdr:row>
      <xdr:rowOff>850900</xdr:rowOff>
    </xdr:from>
    <xdr:to>
      <xdr:col>2</xdr:col>
      <xdr:colOff>433973</xdr:colOff>
      <xdr:row>27</xdr:row>
      <xdr:rowOff>48794</xdr:rowOff>
    </xdr:to>
    <xdr:pic>
      <xdr:nvPicPr>
        <xdr:cNvPr id="12" name="Imagen 11">
          <a:extLst>
            <a:ext uri="{FF2B5EF4-FFF2-40B4-BE49-F238E27FC236}">
              <a16:creationId xmlns:a16="http://schemas.microsoft.com/office/drawing/2014/main" id="{4E6CFD59-FAD4-4523-9754-7F90B4DB1B04}"/>
            </a:ext>
          </a:extLst>
        </xdr:cNvPr>
        <xdr:cNvPicPr>
          <a:picLocks noChangeAspect="1"/>
        </xdr:cNvPicPr>
      </xdr:nvPicPr>
      <xdr:blipFill rotWithShape="1">
        <a:blip xmlns:r="http://schemas.openxmlformats.org/officeDocument/2006/relationships" r:embed="rId1"/>
        <a:srcRect l="6107" t="2669" r="5648" b="3972"/>
        <a:stretch/>
      </xdr:blipFill>
      <xdr:spPr>
        <a:xfrm>
          <a:off x="850900" y="10242550"/>
          <a:ext cx="830848" cy="1426744"/>
        </a:xfrm>
        <a:prstGeom prst="rect">
          <a:avLst/>
        </a:prstGeom>
      </xdr:spPr>
    </xdr:pic>
    <xdr:clientData/>
  </xdr:twoCellAnchor>
  <xdr:twoCellAnchor editAs="oneCell">
    <xdr:from>
      <xdr:col>1</xdr:col>
      <xdr:colOff>98425</xdr:colOff>
      <xdr:row>39</xdr:row>
      <xdr:rowOff>273050</xdr:rowOff>
    </xdr:from>
    <xdr:to>
      <xdr:col>2</xdr:col>
      <xdr:colOff>443498</xdr:colOff>
      <xdr:row>41</xdr:row>
      <xdr:rowOff>629819</xdr:rowOff>
    </xdr:to>
    <xdr:pic>
      <xdr:nvPicPr>
        <xdr:cNvPr id="13" name="Imagen 12">
          <a:extLst>
            <a:ext uri="{FF2B5EF4-FFF2-40B4-BE49-F238E27FC236}">
              <a16:creationId xmlns:a16="http://schemas.microsoft.com/office/drawing/2014/main" id="{F9DEDF9D-330C-47B1-8D53-8C5C0505455C}"/>
            </a:ext>
          </a:extLst>
        </xdr:cNvPr>
        <xdr:cNvPicPr>
          <a:picLocks noChangeAspect="1"/>
        </xdr:cNvPicPr>
      </xdr:nvPicPr>
      <xdr:blipFill rotWithShape="1">
        <a:blip xmlns:r="http://schemas.openxmlformats.org/officeDocument/2006/relationships" r:embed="rId1"/>
        <a:srcRect l="6107" t="2669" r="5648" b="3972"/>
        <a:stretch/>
      </xdr:blipFill>
      <xdr:spPr>
        <a:xfrm>
          <a:off x="860425" y="17789525"/>
          <a:ext cx="830848" cy="139499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27216</xdr:colOff>
      <xdr:row>3</xdr:row>
      <xdr:rowOff>2</xdr:rowOff>
    </xdr:from>
    <xdr:to>
      <xdr:col>3</xdr:col>
      <xdr:colOff>0</xdr:colOff>
      <xdr:row>16</xdr:row>
      <xdr:rowOff>15875</xdr:rowOff>
    </xdr:to>
    <xdr:sp macro="" textlink="">
      <xdr:nvSpPr>
        <xdr:cNvPr id="2" name="Título" descr="Calendario del mes de junio">
          <a:extLst>
            <a:ext uri="{FF2B5EF4-FFF2-40B4-BE49-F238E27FC236}">
              <a16:creationId xmlns:a16="http://schemas.microsoft.com/office/drawing/2014/main" id="{EE457565-25AD-4FF1-AC53-273CDDC6B9AE}"/>
            </a:ext>
          </a:extLst>
        </xdr:cNvPr>
        <xdr:cNvSpPr txBox="1"/>
      </xdr:nvSpPr>
      <xdr:spPr>
        <a:xfrm rot="16200000">
          <a:off x="-1618341" y="3188609"/>
          <a:ext cx="5759448" cy="944334"/>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JUNIO                                       </a:t>
          </a:r>
        </a:p>
      </xdr:txBody>
    </xdr:sp>
    <xdr:clientData/>
  </xdr:twoCellAnchor>
  <xdr:twoCellAnchor editAs="oneCell">
    <xdr:from>
      <xdr:col>1</xdr:col>
      <xdr:colOff>293451</xdr:colOff>
      <xdr:row>3</xdr:row>
      <xdr:rowOff>1</xdr:rowOff>
    </xdr:from>
    <xdr:to>
      <xdr:col>2</xdr:col>
      <xdr:colOff>300718</xdr:colOff>
      <xdr:row>5</xdr:row>
      <xdr:rowOff>299358</xdr:rowOff>
    </xdr:to>
    <xdr:sp macro="" textlink="AñoCalendario">
      <xdr:nvSpPr>
        <xdr:cNvPr id="3" name="Año del calendario" descr="Año del calendario">
          <a:extLst>
            <a:ext uri="{FF2B5EF4-FFF2-40B4-BE49-F238E27FC236}">
              <a16:creationId xmlns:a16="http://schemas.microsoft.com/office/drawing/2014/main" id="{50DD1129-5081-4683-8098-2BCCC40E5671}"/>
            </a:ext>
          </a:extLst>
        </xdr:cNvPr>
        <xdr:cNvSpPr/>
      </xdr:nvSpPr>
      <xdr:spPr>
        <a:xfrm>
          <a:off x="1055451" y="781051"/>
          <a:ext cx="493042" cy="727982"/>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5A8A8D8B-3C12-4041-B072-42D5B970B91A}"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22225</xdr:colOff>
      <xdr:row>17</xdr:row>
      <xdr:rowOff>0</xdr:rowOff>
    </xdr:from>
    <xdr:to>
      <xdr:col>3</xdr:col>
      <xdr:colOff>47625</xdr:colOff>
      <xdr:row>29</xdr:row>
      <xdr:rowOff>873124</xdr:rowOff>
    </xdr:to>
    <xdr:sp macro="" textlink="">
      <xdr:nvSpPr>
        <xdr:cNvPr id="4" name="Título" descr="Calendario del mes de julio">
          <a:extLst>
            <a:ext uri="{FF2B5EF4-FFF2-40B4-BE49-F238E27FC236}">
              <a16:creationId xmlns:a16="http://schemas.microsoft.com/office/drawing/2014/main" id="{B795210E-5133-4ED1-AC92-1C569DF592F8}"/>
            </a:ext>
          </a:extLst>
        </xdr:cNvPr>
        <xdr:cNvSpPr txBox="1"/>
      </xdr:nvSpPr>
      <xdr:spPr>
        <a:xfrm rot="16200000">
          <a:off x="-2154237" y="9672637"/>
          <a:ext cx="6873874" cy="996950"/>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JULIO</a:t>
          </a:r>
        </a:p>
      </xdr:txBody>
    </xdr:sp>
    <xdr:clientData/>
  </xdr:twoCellAnchor>
  <xdr:twoCellAnchor editAs="oneCell">
    <xdr:from>
      <xdr:col>1</xdr:col>
      <xdr:colOff>156925</xdr:colOff>
      <xdr:row>17</xdr:row>
      <xdr:rowOff>26308</xdr:rowOff>
    </xdr:from>
    <xdr:to>
      <xdr:col>2</xdr:col>
      <xdr:colOff>341529</xdr:colOff>
      <xdr:row>19</xdr:row>
      <xdr:rowOff>453299</xdr:rowOff>
    </xdr:to>
    <xdr:sp macro="" textlink="AñoCalendario">
      <xdr:nvSpPr>
        <xdr:cNvPr id="5" name="Año del calendario" descr="Año del calendario">
          <a:extLst>
            <a:ext uri="{FF2B5EF4-FFF2-40B4-BE49-F238E27FC236}">
              <a16:creationId xmlns:a16="http://schemas.microsoft.com/office/drawing/2014/main" id="{CE0E3904-11BB-48A5-816A-FD91E4BBB801}"/>
            </a:ext>
          </a:extLst>
        </xdr:cNvPr>
        <xdr:cNvSpPr/>
      </xdr:nvSpPr>
      <xdr:spPr>
        <a:xfrm>
          <a:off x="918925" y="6760483"/>
          <a:ext cx="670379" cy="855616"/>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27F4721D-3751-4BC7-9952-296126BA7625}"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0</xdr:col>
      <xdr:colOff>730254</xdr:colOff>
      <xdr:row>30</xdr:row>
      <xdr:rowOff>190499</xdr:rowOff>
    </xdr:from>
    <xdr:to>
      <xdr:col>3</xdr:col>
      <xdr:colOff>2</xdr:colOff>
      <xdr:row>44</xdr:row>
      <xdr:rowOff>47628</xdr:rowOff>
    </xdr:to>
    <xdr:sp macro="" textlink="">
      <xdr:nvSpPr>
        <xdr:cNvPr id="6" name="Título" descr="Calendario del mes de agosto">
          <a:extLst>
            <a:ext uri="{FF2B5EF4-FFF2-40B4-BE49-F238E27FC236}">
              <a16:creationId xmlns:a16="http://schemas.microsoft.com/office/drawing/2014/main" id="{C5571B1F-DF6A-4B9B-AFB8-29EE37CC6529}"/>
            </a:ext>
          </a:extLst>
        </xdr:cNvPr>
        <xdr:cNvSpPr txBox="1"/>
      </xdr:nvSpPr>
      <xdr:spPr>
        <a:xfrm rot="16200000">
          <a:off x="-2111374" y="16662402"/>
          <a:ext cx="6686554" cy="1003298"/>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AGOSTO</a:t>
          </a:r>
        </a:p>
      </xdr:txBody>
    </xdr:sp>
    <xdr:clientData/>
  </xdr:twoCellAnchor>
  <xdr:twoCellAnchor editAs="oneCell">
    <xdr:from>
      <xdr:col>1</xdr:col>
      <xdr:colOff>161462</xdr:colOff>
      <xdr:row>30</xdr:row>
      <xdr:rowOff>187778</xdr:rowOff>
    </xdr:from>
    <xdr:to>
      <xdr:col>2</xdr:col>
      <xdr:colOff>346066</xdr:colOff>
      <xdr:row>33</xdr:row>
      <xdr:rowOff>469174</xdr:rowOff>
    </xdr:to>
    <xdr:sp macro="" textlink="AñoCalendario">
      <xdr:nvSpPr>
        <xdr:cNvPr id="7" name="Año del calendario" descr="Año del calendario">
          <a:extLst>
            <a:ext uri="{FF2B5EF4-FFF2-40B4-BE49-F238E27FC236}">
              <a16:creationId xmlns:a16="http://schemas.microsoft.com/office/drawing/2014/main" id="{B1CFC7CF-15AF-4044-96AB-A47539A51049}"/>
            </a:ext>
          </a:extLst>
        </xdr:cNvPr>
        <xdr:cNvSpPr/>
      </xdr:nvSpPr>
      <xdr:spPr>
        <a:xfrm>
          <a:off x="923462" y="13818053"/>
          <a:ext cx="670379" cy="957671"/>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8C895C6F-A4B4-492A-8616-09DAE4E5F7CD}"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4</xdr:colOff>
      <xdr:row>45</xdr:row>
      <xdr:rowOff>0</xdr:rowOff>
    </xdr:from>
    <xdr:to>
      <xdr:col>3</xdr:col>
      <xdr:colOff>15876</xdr:colOff>
      <xdr:row>58</xdr:row>
      <xdr:rowOff>0</xdr:rowOff>
    </xdr:to>
    <xdr:sp macro="" textlink="">
      <xdr:nvSpPr>
        <xdr:cNvPr id="8" name="Título" descr="Calendario del mes de septiembre">
          <a:extLst>
            <a:ext uri="{FF2B5EF4-FFF2-40B4-BE49-F238E27FC236}">
              <a16:creationId xmlns:a16="http://schemas.microsoft.com/office/drawing/2014/main" id="{43B67351-3DF2-4C23-8207-92DCECB1ACD8}"/>
            </a:ext>
          </a:extLst>
        </xdr:cNvPr>
        <xdr:cNvSpPr txBox="1"/>
      </xdr:nvSpPr>
      <xdr:spPr>
        <a:xfrm rot="16200000">
          <a:off x="-1968498" y="23380702"/>
          <a:ext cx="6448425" cy="987422"/>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SEPTIEMBRE</a:t>
          </a:r>
        </a:p>
        <a:p>
          <a:pPr marL="0" marR="0" lvl="0" indent="0" algn="r" defTabSz="914400" rtl="0" eaLnBrk="1" fontAlgn="auto" latinLnBrk="0" hangingPunct="1">
            <a:lnSpc>
              <a:spcPct val="100000"/>
            </a:lnSpc>
            <a:spcBef>
              <a:spcPts val="0"/>
            </a:spcBef>
            <a:spcAft>
              <a:spcPts val="0"/>
            </a:spcAft>
            <a:buClrTx/>
            <a:buSzTx/>
            <a:buFontTx/>
            <a:buNone/>
            <a:tabLst/>
            <a:defRPr/>
          </a:pPr>
          <a:endParaRPr kumimoji="0" lang="es" sz="3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160554</xdr:colOff>
      <xdr:row>45</xdr:row>
      <xdr:rowOff>8165</xdr:rowOff>
    </xdr:from>
    <xdr:to>
      <xdr:col>2</xdr:col>
      <xdr:colOff>345158</xdr:colOff>
      <xdr:row>47</xdr:row>
      <xdr:rowOff>389166</xdr:rowOff>
    </xdr:to>
    <xdr:sp macro="" textlink="AñoCalendario">
      <xdr:nvSpPr>
        <xdr:cNvPr id="9" name="Año del calendario" descr="Año del calendario">
          <a:extLst>
            <a:ext uri="{FF2B5EF4-FFF2-40B4-BE49-F238E27FC236}">
              <a16:creationId xmlns:a16="http://schemas.microsoft.com/office/drawing/2014/main" id="{435BE990-19D7-433A-9A23-58B21B7B6BD3}"/>
            </a:ext>
          </a:extLst>
        </xdr:cNvPr>
        <xdr:cNvSpPr/>
      </xdr:nvSpPr>
      <xdr:spPr>
        <a:xfrm>
          <a:off x="922554" y="20658365"/>
          <a:ext cx="670379" cy="809626"/>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B8AC6334-5932-434C-9AEC-DE65D7C429F5}"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95250</xdr:colOff>
      <xdr:row>11</xdr:row>
      <xdr:rowOff>27574</xdr:rowOff>
    </xdr:from>
    <xdr:to>
      <xdr:col>2</xdr:col>
      <xdr:colOff>440323</xdr:colOff>
      <xdr:row>13</xdr:row>
      <xdr:rowOff>511343</xdr:rowOff>
    </xdr:to>
    <xdr:pic>
      <xdr:nvPicPr>
        <xdr:cNvPr id="10" name="Imagen 9">
          <a:extLst>
            <a:ext uri="{FF2B5EF4-FFF2-40B4-BE49-F238E27FC236}">
              <a16:creationId xmlns:a16="http://schemas.microsoft.com/office/drawing/2014/main" id="{2D1EFB02-8C0C-4059-9C20-D672BA24E7FD}"/>
            </a:ext>
          </a:extLst>
        </xdr:cNvPr>
        <xdr:cNvPicPr>
          <a:picLocks noChangeAspect="1"/>
        </xdr:cNvPicPr>
      </xdr:nvPicPr>
      <xdr:blipFill rotWithShape="1">
        <a:blip xmlns:r="http://schemas.openxmlformats.org/officeDocument/2006/relationships" r:embed="rId1"/>
        <a:srcRect l="6107" t="2669" r="5648" b="3972"/>
        <a:stretch/>
      </xdr:blipFill>
      <xdr:spPr>
        <a:xfrm>
          <a:off x="857250" y="4009024"/>
          <a:ext cx="830848" cy="1407694"/>
        </a:xfrm>
        <a:prstGeom prst="rect">
          <a:avLst/>
        </a:prstGeom>
      </xdr:spPr>
    </xdr:pic>
    <xdr:clientData/>
  </xdr:twoCellAnchor>
  <xdr:twoCellAnchor editAs="oneCell">
    <xdr:from>
      <xdr:col>1</xdr:col>
      <xdr:colOff>79375</xdr:colOff>
      <xdr:row>53</xdr:row>
      <xdr:rowOff>523875</xdr:rowOff>
    </xdr:from>
    <xdr:to>
      <xdr:col>2</xdr:col>
      <xdr:colOff>424448</xdr:colOff>
      <xdr:row>56</xdr:row>
      <xdr:rowOff>71019</xdr:rowOff>
    </xdr:to>
    <xdr:pic>
      <xdr:nvPicPr>
        <xdr:cNvPr id="11" name="Imagen 10">
          <a:extLst>
            <a:ext uri="{FF2B5EF4-FFF2-40B4-BE49-F238E27FC236}">
              <a16:creationId xmlns:a16="http://schemas.microsoft.com/office/drawing/2014/main" id="{CF9AE335-ADFC-439D-BA4C-C960946234FC}"/>
            </a:ext>
          </a:extLst>
        </xdr:cNvPr>
        <xdr:cNvPicPr>
          <a:picLocks noChangeAspect="1"/>
        </xdr:cNvPicPr>
      </xdr:nvPicPr>
      <xdr:blipFill rotWithShape="1">
        <a:blip xmlns:r="http://schemas.openxmlformats.org/officeDocument/2006/relationships" r:embed="rId1"/>
        <a:srcRect l="6107" t="2669" r="5648" b="3972"/>
        <a:stretch/>
      </xdr:blipFill>
      <xdr:spPr>
        <a:xfrm>
          <a:off x="841375" y="24717375"/>
          <a:ext cx="830848" cy="1414044"/>
        </a:xfrm>
        <a:prstGeom prst="rect">
          <a:avLst/>
        </a:prstGeom>
      </xdr:spPr>
    </xdr:pic>
    <xdr:clientData/>
  </xdr:twoCellAnchor>
  <xdr:twoCellAnchor editAs="oneCell">
    <xdr:from>
      <xdr:col>1</xdr:col>
      <xdr:colOff>88900</xdr:colOff>
      <xdr:row>23</xdr:row>
      <xdr:rowOff>850900</xdr:rowOff>
    </xdr:from>
    <xdr:to>
      <xdr:col>2</xdr:col>
      <xdr:colOff>433973</xdr:colOff>
      <xdr:row>27</xdr:row>
      <xdr:rowOff>48794</xdr:rowOff>
    </xdr:to>
    <xdr:pic>
      <xdr:nvPicPr>
        <xdr:cNvPr id="12" name="Imagen 11">
          <a:extLst>
            <a:ext uri="{FF2B5EF4-FFF2-40B4-BE49-F238E27FC236}">
              <a16:creationId xmlns:a16="http://schemas.microsoft.com/office/drawing/2014/main" id="{A27F0E47-0A80-4494-B95F-64253829803D}"/>
            </a:ext>
          </a:extLst>
        </xdr:cNvPr>
        <xdr:cNvPicPr>
          <a:picLocks noChangeAspect="1"/>
        </xdr:cNvPicPr>
      </xdr:nvPicPr>
      <xdr:blipFill rotWithShape="1">
        <a:blip xmlns:r="http://schemas.openxmlformats.org/officeDocument/2006/relationships" r:embed="rId1"/>
        <a:srcRect l="6107" t="2669" r="5648" b="3972"/>
        <a:stretch/>
      </xdr:blipFill>
      <xdr:spPr>
        <a:xfrm>
          <a:off x="850900" y="10242550"/>
          <a:ext cx="830848" cy="1426744"/>
        </a:xfrm>
        <a:prstGeom prst="rect">
          <a:avLst/>
        </a:prstGeom>
      </xdr:spPr>
    </xdr:pic>
    <xdr:clientData/>
  </xdr:twoCellAnchor>
  <xdr:twoCellAnchor editAs="oneCell">
    <xdr:from>
      <xdr:col>1</xdr:col>
      <xdr:colOff>98425</xdr:colOff>
      <xdr:row>39</xdr:row>
      <xdr:rowOff>273050</xdr:rowOff>
    </xdr:from>
    <xdr:to>
      <xdr:col>2</xdr:col>
      <xdr:colOff>443498</xdr:colOff>
      <xdr:row>41</xdr:row>
      <xdr:rowOff>629819</xdr:rowOff>
    </xdr:to>
    <xdr:pic>
      <xdr:nvPicPr>
        <xdr:cNvPr id="13" name="Imagen 12">
          <a:extLst>
            <a:ext uri="{FF2B5EF4-FFF2-40B4-BE49-F238E27FC236}">
              <a16:creationId xmlns:a16="http://schemas.microsoft.com/office/drawing/2014/main" id="{61A3E5C0-07D4-4E19-B866-9A56349C8484}"/>
            </a:ext>
          </a:extLst>
        </xdr:cNvPr>
        <xdr:cNvPicPr>
          <a:picLocks noChangeAspect="1"/>
        </xdr:cNvPicPr>
      </xdr:nvPicPr>
      <xdr:blipFill rotWithShape="1">
        <a:blip xmlns:r="http://schemas.openxmlformats.org/officeDocument/2006/relationships" r:embed="rId1"/>
        <a:srcRect l="6107" t="2669" r="5648" b="3972"/>
        <a:stretch/>
      </xdr:blipFill>
      <xdr:spPr>
        <a:xfrm>
          <a:off x="860425" y="17789525"/>
          <a:ext cx="830848" cy="139499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27216</xdr:colOff>
      <xdr:row>3</xdr:row>
      <xdr:rowOff>2</xdr:rowOff>
    </xdr:from>
    <xdr:to>
      <xdr:col>3</xdr:col>
      <xdr:colOff>0</xdr:colOff>
      <xdr:row>16</xdr:row>
      <xdr:rowOff>15875</xdr:rowOff>
    </xdr:to>
    <xdr:sp macro="" textlink="">
      <xdr:nvSpPr>
        <xdr:cNvPr id="2" name="Título" descr="Calendario del mes de junio">
          <a:extLst>
            <a:ext uri="{FF2B5EF4-FFF2-40B4-BE49-F238E27FC236}">
              <a16:creationId xmlns:a16="http://schemas.microsoft.com/office/drawing/2014/main" id="{78542A54-CE1A-4891-BE55-B844412F1D40}"/>
            </a:ext>
          </a:extLst>
        </xdr:cNvPr>
        <xdr:cNvSpPr txBox="1"/>
      </xdr:nvSpPr>
      <xdr:spPr>
        <a:xfrm rot="16200000">
          <a:off x="-1618341" y="3188609"/>
          <a:ext cx="5759448" cy="944334"/>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JUNIO                                       </a:t>
          </a:r>
        </a:p>
      </xdr:txBody>
    </xdr:sp>
    <xdr:clientData/>
  </xdr:twoCellAnchor>
  <xdr:twoCellAnchor editAs="oneCell">
    <xdr:from>
      <xdr:col>1</xdr:col>
      <xdr:colOff>293451</xdr:colOff>
      <xdr:row>3</xdr:row>
      <xdr:rowOff>1</xdr:rowOff>
    </xdr:from>
    <xdr:to>
      <xdr:col>2</xdr:col>
      <xdr:colOff>300718</xdr:colOff>
      <xdr:row>5</xdr:row>
      <xdr:rowOff>299358</xdr:rowOff>
    </xdr:to>
    <xdr:sp macro="" textlink="AñoCalendario">
      <xdr:nvSpPr>
        <xdr:cNvPr id="3" name="Año del calendario" descr="Año del calendario">
          <a:extLst>
            <a:ext uri="{FF2B5EF4-FFF2-40B4-BE49-F238E27FC236}">
              <a16:creationId xmlns:a16="http://schemas.microsoft.com/office/drawing/2014/main" id="{B54F6201-8EE2-4DD1-A130-47743956E9D2}"/>
            </a:ext>
          </a:extLst>
        </xdr:cNvPr>
        <xdr:cNvSpPr/>
      </xdr:nvSpPr>
      <xdr:spPr>
        <a:xfrm>
          <a:off x="1055451" y="781051"/>
          <a:ext cx="493042" cy="727982"/>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5A8A8D8B-3C12-4041-B072-42D5B970B91A}"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22225</xdr:colOff>
      <xdr:row>17</xdr:row>
      <xdr:rowOff>0</xdr:rowOff>
    </xdr:from>
    <xdr:to>
      <xdr:col>3</xdr:col>
      <xdr:colOff>47625</xdr:colOff>
      <xdr:row>29</xdr:row>
      <xdr:rowOff>873124</xdr:rowOff>
    </xdr:to>
    <xdr:sp macro="" textlink="">
      <xdr:nvSpPr>
        <xdr:cNvPr id="4" name="Título" descr="Calendario del mes de julio">
          <a:extLst>
            <a:ext uri="{FF2B5EF4-FFF2-40B4-BE49-F238E27FC236}">
              <a16:creationId xmlns:a16="http://schemas.microsoft.com/office/drawing/2014/main" id="{F5F587E5-853E-48EE-9300-B5A5F7C71FBA}"/>
            </a:ext>
          </a:extLst>
        </xdr:cNvPr>
        <xdr:cNvSpPr txBox="1"/>
      </xdr:nvSpPr>
      <xdr:spPr>
        <a:xfrm rot="16200000">
          <a:off x="-2154237" y="9672637"/>
          <a:ext cx="6873874" cy="996950"/>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JULIO</a:t>
          </a:r>
        </a:p>
      </xdr:txBody>
    </xdr:sp>
    <xdr:clientData/>
  </xdr:twoCellAnchor>
  <xdr:twoCellAnchor editAs="oneCell">
    <xdr:from>
      <xdr:col>1</xdr:col>
      <xdr:colOff>156925</xdr:colOff>
      <xdr:row>17</xdr:row>
      <xdr:rowOff>26308</xdr:rowOff>
    </xdr:from>
    <xdr:to>
      <xdr:col>2</xdr:col>
      <xdr:colOff>341529</xdr:colOff>
      <xdr:row>19</xdr:row>
      <xdr:rowOff>453299</xdr:rowOff>
    </xdr:to>
    <xdr:sp macro="" textlink="AñoCalendario">
      <xdr:nvSpPr>
        <xdr:cNvPr id="5" name="Año del calendario" descr="Año del calendario">
          <a:extLst>
            <a:ext uri="{FF2B5EF4-FFF2-40B4-BE49-F238E27FC236}">
              <a16:creationId xmlns:a16="http://schemas.microsoft.com/office/drawing/2014/main" id="{917A2C65-630D-4E2B-8D20-206CFE5893F9}"/>
            </a:ext>
          </a:extLst>
        </xdr:cNvPr>
        <xdr:cNvSpPr/>
      </xdr:nvSpPr>
      <xdr:spPr>
        <a:xfrm>
          <a:off x="918925" y="6760483"/>
          <a:ext cx="670379" cy="855616"/>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27F4721D-3751-4BC7-9952-296126BA7625}"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0</xdr:col>
      <xdr:colOff>730254</xdr:colOff>
      <xdr:row>30</xdr:row>
      <xdr:rowOff>190499</xdr:rowOff>
    </xdr:from>
    <xdr:to>
      <xdr:col>3</xdr:col>
      <xdr:colOff>2</xdr:colOff>
      <xdr:row>44</xdr:row>
      <xdr:rowOff>47628</xdr:rowOff>
    </xdr:to>
    <xdr:sp macro="" textlink="">
      <xdr:nvSpPr>
        <xdr:cNvPr id="6" name="Título" descr="Calendario del mes de agosto">
          <a:extLst>
            <a:ext uri="{FF2B5EF4-FFF2-40B4-BE49-F238E27FC236}">
              <a16:creationId xmlns:a16="http://schemas.microsoft.com/office/drawing/2014/main" id="{B22F3794-117E-4815-AF54-5B00CA896998}"/>
            </a:ext>
          </a:extLst>
        </xdr:cNvPr>
        <xdr:cNvSpPr txBox="1"/>
      </xdr:nvSpPr>
      <xdr:spPr>
        <a:xfrm rot="16200000">
          <a:off x="-2111374" y="16662402"/>
          <a:ext cx="6686554" cy="1003298"/>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AGOSTO</a:t>
          </a:r>
        </a:p>
      </xdr:txBody>
    </xdr:sp>
    <xdr:clientData/>
  </xdr:twoCellAnchor>
  <xdr:twoCellAnchor editAs="oneCell">
    <xdr:from>
      <xdr:col>1</xdr:col>
      <xdr:colOff>161462</xdr:colOff>
      <xdr:row>30</xdr:row>
      <xdr:rowOff>187778</xdr:rowOff>
    </xdr:from>
    <xdr:to>
      <xdr:col>2</xdr:col>
      <xdr:colOff>346066</xdr:colOff>
      <xdr:row>33</xdr:row>
      <xdr:rowOff>469174</xdr:rowOff>
    </xdr:to>
    <xdr:sp macro="" textlink="AñoCalendario">
      <xdr:nvSpPr>
        <xdr:cNvPr id="7" name="Año del calendario" descr="Año del calendario">
          <a:extLst>
            <a:ext uri="{FF2B5EF4-FFF2-40B4-BE49-F238E27FC236}">
              <a16:creationId xmlns:a16="http://schemas.microsoft.com/office/drawing/2014/main" id="{10E879D9-F83D-457D-B037-A061D8F9CAE6}"/>
            </a:ext>
          </a:extLst>
        </xdr:cNvPr>
        <xdr:cNvSpPr/>
      </xdr:nvSpPr>
      <xdr:spPr>
        <a:xfrm>
          <a:off x="923462" y="13818053"/>
          <a:ext cx="670379" cy="957671"/>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8C895C6F-A4B4-492A-8616-09DAE4E5F7CD}"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4</xdr:colOff>
      <xdr:row>45</xdr:row>
      <xdr:rowOff>0</xdr:rowOff>
    </xdr:from>
    <xdr:to>
      <xdr:col>3</xdr:col>
      <xdr:colOff>15876</xdr:colOff>
      <xdr:row>58</xdr:row>
      <xdr:rowOff>0</xdr:rowOff>
    </xdr:to>
    <xdr:sp macro="" textlink="">
      <xdr:nvSpPr>
        <xdr:cNvPr id="8" name="Título" descr="Calendario del mes de septiembre">
          <a:extLst>
            <a:ext uri="{FF2B5EF4-FFF2-40B4-BE49-F238E27FC236}">
              <a16:creationId xmlns:a16="http://schemas.microsoft.com/office/drawing/2014/main" id="{AB3434F7-B313-47D2-99D8-26A0A034C174}"/>
            </a:ext>
          </a:extLst>
        </xdr:cNvPr>
        <xdr:cNvSpPr txBox="1"/>
      </xdr:nvSpPr>
      <xdr:spPr>
        <a:xfrm rot="16200000">
          <a:off x="-1968498" y="23380702"/>
          <a:ext cx="6448425" cy="987422"/>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SEPTIEMBRE</a:t>
          </a:r>
        </a:p>
        <a:p>
          <a:pPr marL="0" marR="0" lvl="0" indent="0" algn="r" defTabSz="914400" rtl="0" eaLnBrk="1" fontAlgn="auto" latinLnBrk="0" hangingPunct="1">
            <a:lnSpc>
              <a:spcPct val="100000"/>
            </a:lnSpc>
            <a:spcBef>
              <a:spcPts val="0"/>
            </a:spcBef>
            <a:spcAft>
              <a:spcPts val="0"/>
            </a:spcAft>
            <a:buClrTx/>
            <a:buSzTx/>
            <a:buFontTx/>
            <a:buNone/>
            <a:tabLst/>
            <a:defRPr/>
          </a:pPr>
          <a:endParaRPr kumimoji="0" lang="es" sz="3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160554</xdr:colOff>
      <xdr:row>45</xdr:row>
      <xdr:rowOff>8165</xdr:rowOff>
    </xdr:from>
    <xdr:to>
      <xdr:col>2</xdr:col>
      <xdr:colOff>345158</xdr:colOff>
      <xdr:row>47</xdr:row>
      <xdr:rowOff>389166</xdr:rowOff>
    </xdr:to>
    <xdr:sp macro="" textlink="AñoCalendario">
      <xdr:nvSpPr>
        <xdr:cNvPr id="9" name="Año del calendario" descr="Año del calendario">
          <a:extLst>
            <a:ext uri="{FF2B5EF4-FFF2-40B4-BE49-F238E27FC236}">
              <a16:creationId xmlns:a16="http://schemas.microsoft.com/office/drawing/2014/main" id="{B2AD9367-6C7B-4A6D-BF27-8B706D00D82C}"/>
            </a:ext>
          </a:extLst>
        </xdr:cNvPr>
        <xdr:cNvSpPr/>
      </xdr:nvSpPr>
      <xdr:spPr>
        <a:xfrm>
          <a:off x="922554" y="20658365"/>
          <a:ext cx="670379" cy="809626"/>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B8AC6334-5932-434C-9AEC-DE65D7C429F5}"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95250</xdr:colOff>
      <xdr:row>11</xdr:row>
      <xdr:rowOff>27574</xdr:rowOff>
    </xdr:from>
    <xdr:to>
      <xdr:col>2</xdr:col>
      <xdr:colOff>440323</xdr:colOff>
      <xdr:row>13</xdr:row>
      <xdr:rowOff>511343</xdr:rowOff>
    </xdr:to>
    <xdr:pic>
      <xdr:nvPicPr>
        <xdr:cNvPr id="10" name="Imagen 9">
          <a:extLst>
            <a:ext uri="{FF2B5EF4-FFF2-40B4-BE49-F238E27FC236}">
              <a16:creationId xmlns:a16="http://schemas.microsoft.com/office/drawing/2014/main" id="{943C1A7D-074E-445A-A97A-4761713E5B8F}"/>
            </a:ext>
          </a:extLst>
        </xdr:cNvPr>
        <xdr:cNvPicPr>
          <a:picLocks noChangeAspect="1"/>
        </xdr:cNvPicPr>
      </xdr:nvPicPr>
      <xdr:blipFill rotWithShape="1">
        <a:blip xmlns:r="http://schemas.openxmlformats.org/officeDocument/2006/relationships" r:embed="rId1"/>
        <a:srcRect l="6107" t="2669" r="5648" b="3972"/>
        <a:stretch/>
      </xdr:blipFill>
      <xdr:spPr>
        <a:xfrm>
          <a:off x="857250" y="4009024"/>
          <a:ext cx="830848" cy="1407694"/>
        </a:xfrm>
        <a:prstGeom prst="rect">
          <a:avLst/>
        </a:prstGeom>
      </xdr:spPr>
    </xdr:pic>
    <xdr:clientData/>
  </xdr:twoCellAnchor>
  <xdr:twoCellAnchor editAs="oneCell">
    <xdr:from>
      <xdr:col>1</xdr:col>
      <xdr:colOff>79375</xdr:colOff>
      <xdr:row>53</xdr:row>
      <xdr:rowOff>523875</xdr:rowOff>
    </xdr:from>
    <xdr:to>
      <xdr:col>2</xdr:col>
      <xdr:colOff>424448</xdr:colOff>
      <xdr:row>56</xdr:row>
      <xdr:rowOff>71019</xdr:rowOff>
    </xdr:to>
    <xdr:pic>
      <xdr:nvPicPr>
        <xdr:cNvPr id="11" name="Imagen 10">
          <a:extLst>
            <a:ext uri="{FF2B5EF4-FFF2-40B4-BE49-F238E27FC236}">
              <a16:creationId xmlns:a16="http://schemas.microsoft.com/office/drawing/2014/main" id="{DD12CCCD-AE44-46FF-9D16-419A1426B6E1}"/>
            </a:ext>
          </a:extLst>
        </xdr:cNvPr>
        <xdr:cNvPicPr>
          <a:picLocks noChangeAspect="1"/>
        </xdr:cNvPicPr>
      </xdr:nvPicPr>
      <xdr:blipFill rotWithShape="1">
        <a:blip xmlns:r="http://schemas.openxmlformats.org/officeDocument/2006/relationships" r:embed="rId1"/>
        <a:srcRect l="6107" t="2669" r="5648" b="3972"/>
        <a:stretch/>
      </xdr:blipFill>
      <xdr:spPr>
        <a:xfrm>
          <a:off x="841375" y="24717375"/>
          <a:ext cx="830848" cy="1414044"/>
        </a:xfrm>
        <a:prstGeom prst="rect">
          <a:avLst/>
        </a:prstGeom>
      </xdr:spPr>
    </xdr:pic>
    <xdr:clientData/>
  </xdr:twoCellAnchor>
  <xdr:twoCellAnchor editAs="oneCell">
    <xdr:from>
      <xdr:col>1</xdr:col>
      <xdr:colOff>88900</xdr:colOff>
      <xdr:row>23</xdr:row>
      <xdr:rowOff>850900</xdr:rowOff>
    </xdr:from>
    <xdr:to>
      <xdr:col>2</xdr:col>
      <xdr:colOff>433973</xdr:colOff>
      <xdr:row>27</xdr:row>
      <xdr:rowOff>48794</xdr:rowOff>
    </xdr:to>
    <xdr:pic>
      <xdr:nvPicPr>
        <xdr:cNvPr id="12" name="Imagen 11">
          <a:extLst>
            <a:ext uri="{FF2B5EF4-FFF2-40B4-BE49-F238E27FC236}">
              <a16:creationId xmlns:a16="http://schemas.microsoft.com/office/drawing/2014/main" id="{DD01E5BF-460C-4D96-B09B-1EF8C339E9E1}"/>
            </a:ext>
          </a:extLst>
        </xdr:cNvPr>
        <xdr:cNvPicPr>
          <a:picLocks noChangeAspect="1"/>
        </xdr:cNvPicPr>
      </xdr:nvPicPr>
      <xdr:blipFill rotWithShape="1">
        <a:blip xmlns:r="http://schemas.openxmlformats.org/officeDocument/2006/relationships" r:embed="rId1"/>
        <a:srcRect l="6107" t="2669" r="5648" b="3972"/>
        <a:stretch/>
      </xdr:blipFill>
      <xdr:spPr>
        <a:xfrm>
          <a:off x="850900" y="10242550"/>
          <a:ext cx="830848" cy="1426744"/>
        </a:xfrm>
        <a:prstGeom prst="rect">
          <a:avLst/>
        </a:prstGeom>
      </xdr:spPr>
    </xdr:pic>
    <xdr:clientData/>
  </xdr:twoCellAnchor>
  <xdr:twoCellAnchor editAs="oneCell">
    <xdr:from>
      <xdr:col>1</xdr:col>
      <xdr:colOff>98425</xdr:colOff>
      <xdr:row>39</xdr:row>
      <xdr:rowOff>273050</xdr:rowOff>
    </xdr:from>
    <xdr:to>
      <xdr:col>2</xdr:col>
      <xdr:colOff>443498</xdr:colOff>
      <xdr:row>41</xdr:row>
      <xdr:rowOff>629819</xdr:rowOff>
    </xdr:to>
    <xdr:pic>
      <xdr:nvPicPr>
        <xdr:cNvPr id="13" name="Imagen 12">
          <a:extLst>
            <a:ext uri="{FF2B5EF4-FFF2-40B4-BE49-F238E27FC236}">
              <a16:creationId xmlns:a16="http://schemas.microsoft.com/office/drawing/2014/main" id="{8AF0D96C-2868-4490-B081-6CEF818E9369}"/>
            </a:ext>
          </a:extLst>
        </xdr:cNvPr>
        <xdr:cNvPicPr>
          <a:picLocks noChangeAspect="1"/>
        </xdr:cNvPicPr>
      </xdr:nvPicPr>
      <xdr:blipFill rotWithShape="1">
        <a:blip xmlns:r="http://schemas.openxmlformats.org/officeDocument/2006/relationships" r:embed="rId1"/>
        <a:srcRect l="6107" t="2669" r="5648" b="3972"/>
        <a:stretch/>
      </xdr:blipFill>
      <xdr:spPr>
        <a:xfrm>
          <a:off x="860425" y="17789525"/>
          <a:ext cx="830848" cy="139499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27216</xdr:colOff>
      <xdr:row>3</xdr:row>
      <xdr:rowOff>2</xdr:rowOff>
    </xdr:from>
    <xdr:to>
      <xdr:col>3</xdr:col>
      <xdr:colOff>0</xdr:colOff>
      <xdr:row>16</xdr:row>
      <xdr:rowOff>15875</xdr:rowOff>
    </xdr:to>
    <xdr:sp macro="" textlink="">
      <xdr:nvSpPr>
        <xdr:cNvPr id="2" name="Título" descr="Calendario del mes de junio">
          <a:extLst>
            <a:ext uri="{FF2B5EF4-FFF2-40B4-BE49-F238E27FC236}">
              <a16:creationId xmlns:a16="http://schemas.microsoft.com/office/drawing/2014/main" id="{C5E16906-67F7-4FD8-AD80-F0AEFA34C827}"/>
            </a:ext>
          </a:extLst>
        </xdr:cNvPr>
        <xdr:cNvSpPr txBox="1"/>
      </xdr:nvSpPr>
      <xdr:spPr>
        <a:xfrm rot="16200000">
          <a:off x="-1618341" y="3188609"/>
          <a:ext cx="5759448" cy="944334"/>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JUNIO                                       </a:t>
          </a:r>
        </a:p>
      </xdr:txBody>
    </xdr:sp>
    <xdr:clientData/>
  </xdr:twoCellAnchor>
  <xdr:twoCellAnchor editAs="oneCell">
    <xdr:from>
      <xdr:col>1</xdr:col>
      <xdr:colOff>293451</xdr:colOff>
      <xdr:row>3</xdr:row>
      <xdr:rowOff>1</xdr:rowOff>
    </xdr:from>
    <xdr:to>
      <xdr:col>2</xdr:col>
      <xdr:colOff>300718</xdr:colOff>
      <xdr:row>5</xdr:row>
      <xdr:rowOff>299358</xdr:rowOff>
    </xdr:to>
    <xdr:sp macro="" textlink="AñoCalendario">
      <xdr:nvSpPr>
        <xdr:cNvPr id="3" name="Año del calendario" descr="Año del calendario">
          <a:extLst>
            <a:ext uri="{FF2B5EF4-FFF2-40B4-BE49-F238E27FC236}">
              <a16:creationId xmlns:a16="http://schemas.microsoft.com/office/drawing/2014/main" id="{9095EABA-BC32-4799-BDD6-D225DEC6FFF7}"/>
            </a:ext>
          </a:extLst>
        </xdr:cNvPr>
        <xdr:cNvSpPr/>
      </xdr:nvSpPr>
      <xdr:spPr>
        <a:xfrm>
          <a:off x="1055451" y="781051"/>
          <a:ext cx="493042" cy="727982"/>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5A8A8D8B-3C12-4041-B072-42D5B970B91A}"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22225</xdr:colOff>
      <xdr:row>17</xdr:row>
      <xdr:rowOff>0</xdr:rowOff>
    </xdr:from>
    <xdr:to>
      <xdr:col>3</xdr:col>
      <xdr:colOff>47625</xdr:colOff>
      <xdr:row>29</xdr:row>
      <xdr:rowOff>873124</xdr:rowOff>
    </xdr:to>
    <xdr:sp macro="" textlink="">
      <xdr:nvSpPr>
        <xdr:cNvPr id="4" name="Título" descr="Calendario del mes de julio">
          <a:extLst>
            <a:ext uri="{FF2B5EF4-FFF2-40B4-BE49-F238E27FC236}">
              <a16:creationId xmlns:a16="http://schemas.microsoft.com/office/drawing/2014/main" id="{49EDCEA3-4E39-4BAE-A21F-7496E2F23869}"/>
            </a:ext>
          </a:extLst>
        </xdr:cNvPr>
        <xdr:cNvSpPr txBox="1"/>
      </xdr:nvSpPr>
      <xdr:spPr>
        <a:xfrm rot="16200000">
          <a:off x="-2154237" y="9672637"/>
          <a:ext cx="6873874" cy="996950"/>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JULIO</a:t>
          </a:r>
        </a:p>
      </xdr:txBody>
    </xdr:sp>
    <xdr:clientData/>
  </xdr:twoCellAnchor>
  <xdr:twoCellAnchor editAs="oneCell">
    <xdr:from>
      <xdr:col>1</xdr:col>
      <xdr:colOff>156925</xdr:colOff>
      <xdr:row>17</xdr:row>
      <xdr:rowOff>26308</xdr:rowOff>
    </xdr:from>
    <xdr:to>
      <xdr:col>2</xdr:col>
      <xdr:colOff>341529</xdr:colOff>
      <xdr:row>19</xdr:row>
      <xdr:rowOff>453299</xdr:rowOff>
    </xdr:to>
    <xdr:sp macro="" textlink="AñoCalendario">
      <xdr:nvSpPr>
        <xdr:cNvPr id="5" name="Año del calendario" descr="Año del calendario">
          <a:extLst>
            <a:ext uri="{FF2B5EF4-FFF2-40B4-BE49-F238E27FC236}">
              <a16:creationId xmlns:a16="http://schemas.microsoft.com/office/drawing/2014/main" id="{41164ACF-C7C0-443A-B8CB-3DBB0CFDB067}"/>
            </a:ext>
          </a:extLst>
        </xdr:cNvPr>
        <xdr:cNvSpPr/>
      </xdr:nvSpPr>
      <xdr:spPr>
        <a:xfrm>
          <a:off x="918925" y="6760483"/>
          <a:ext cx="670379" cy="855616"/>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27F4721D-3751-4BC7-9952-296126BA7625}"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0</xdr:col>
      <xdr:colOff>730254</xdr:colOff>
      <xdr:row>30</xdr:row>
      <xdr:rowOff>190499</xdr:rowOff>
    </xdr:from>
    <xdr:to>
      <xdr:col>3</xdr:col>
      <xdr:colOff>2</xdr:colOff>
      <xdr:row>44</xdr:row>
      <xdr:rowOff>47628</xdr:rowOff>
    </xdr:to>
    <xdr:sp macro="" textlink="">
      <xdr:nvSpPr>
        <xdr:cNvPr id="6" name="Título" descr="Calendario del mes de agosto">
          <a:extLst>
            <a:ext uri="{FF2B5EF4-FFF2-40B4-BE49-F238E27FC236}">
              <a16:creationId xmlns:a16="http://schemas.microsoft.com/office/drawing/2014/main" id="{F60FF5F0-4859-4CD9-8634-9D3B08B93650}"/>
            </a:ext>
          </a:extLst>
        </xdr:cNvPr>
        <xdr:cNvSpPr txBox="1"/>
      </xdr:nvSpPr>
      <xdr:spPr>
        <a:xfrm rot="16200000">
          <a:off x="-2111374" y="16662402"/>
          <a:ext cx="6686554" cy="1003298"/>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AGOSTO</a:t>
          </a:r>
        </a:p>
      </xdr:txBody>
    </xdr:sp>
    <xdr:clientData/>
  </xdr:twoCellAnchor>
  <xdr:twoCellAnchor editAs="oneCell">
    <xdr:from>
      <xdr:col>1</xdr:col>
      <xdr:colOff>161462</xdr:colOff>
      <xdr:row>30</xdr:row>
      <xdr:rowOff>187778</xdr:rowOff>
    </xdr:from>
    <xdr:to>
      <xdr:col>2</xdr:col>
      <xdr:colOff>346066</xdr:colOff>
      <xdr:row>33</xdr:row>
      <xdr:rowOff>469174</xdr:rowOff>
    </xdr:to>
    <xdr:sp macro="" textlink="AñoCalendario">
      <xdr:nvSpPr>
        <xdr:cNvPr id="7" name="Año del calendario" descr="Año del calendario">
          <a:extLst>
            <a:ext uri="{FF2B5EF4-FFF2-40B4-BE49-F238E27FC236}">
              <a16:creationId xmlns:a16="http://schemas.microsoft.com/office/drawing/2014/main" id="{E273BE6F-BA0D-4631-A062-78AAAE70231D}"/>
            </a:ext>
          </a:extLst>
        </xdr:cNvPr>
        <xdr:cNvSpPr/>
      </xdr:nvSpPr>
      <xdr:spPr>
        <a:xfrm>
          <a:off x="923462" y="13818053"/>
          <a:ext cx="670379" cy="957671"/>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8C895C6F-A4B4-492A-8616-09DAE4E5F7CD}"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4</xdr:colOff>
      <xdr:row>45</xdr:row>
      <xdr:rowOff>0</xdr:rowOff>
    </xdr:from>
    <xdr:to>
      <xdr:col>3</xdr:col>
      <xdr:colOff>15876</xdr:colOff>
      <xdr:row>58</xdr:row>
      <xdr:rowOff>0</xdr:rowOff>
    </xdr:to>
    <xdr:sp macro="" textlink="">
      <xdr:nvSpPr>
        <xdr:cNvPr id="8" name="Título" descr="Calendario del mes de septiembre">
          <a:extLst>
            <a:ext uri="{FF2B5EF4-FFF2-40B4-BE49-F238E27FC236}">
              <a16:creationId xmlns:a16="http://schemas.microsoft.com/office/drawing/2014/main" id="{ECEB0614-719F-417C-BE00-67F572B83485}"/>
            </a:ext>
          </a:extLst>
        </xdr:cNvPr>
        <xdr:cNvSpPr txBox="1"/>
      </xdr:nvSpPr>
      <xdr:spPr>
        <a:xfrm rot="16200000">
          <a:off x="-1968498" y="23380702"/>
          <a:ext cx="6448425" cy="987422"/>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SEPTIEMBRE</a:t>
          </a:r>
        </a:p>
        <a:p>
          <a:pPr marL="0" marR="0" lvl="0" indent="0" algn="r" defTabSz="914400" rtl="0" eaLnBrk="1" fontAlgn="auto" latinLnBrk="0" hangingPunct="1">
            <a:lnSpc>
              <a:spcPct val="100000"/>
            </a:lnSpc>
            <a:spcBef>
              <a:spcPts val="0"/>
            </a:spcBef>
            <a:spcAft>
              <a:spcPts val="0"/>
            </a:spcAft>
            <a:buClrTx/>
            <a:buSzTx/>
            <a:buFontTx/>
            <a:buNone/>
            <a:tabLst/>
            <a:defRPr/>
          </a:pPr>
          <a:endParaRPr kumimoji="0" lang="es" sz="3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160554</xdr:colOff>
      <xdr:row>45</xdr:row>
      <xdr:rowOff>8165</xdr:rowOff>
    </xdr:from>
    <xdr:to>
      <xdr:col>2</xdr:col>
      <xdr:colOff>345158</xdr:colOff>
      <xdr:row>47</xdr:row>
      <xdr:rowOff>389166</xdr:rowOff>
    </xdr:to>
    <xdr:sp macro="" textlink="AñoCalendario">
      <xdr:nvSpPr>
        <xdr:cNvPr id="9" name="Año del calendario" descr="Año del calendario">
          <a:extLst>
            <a:ext uri="{FF2B5EF4-FFF2-40B4-BE49-F238E27FC236}">
              <a16:creationId xmlns:a16="http://schemas.microsoft.com/office/drawing/2014/main" id="{CA77584C-0B30-435A-90D7-195073326311}"/>
            </a:ext>
          </a:extLst>
        </xdr:cNvPr>
        <xdr:cNvSpPr/>
      </xdr:nvSpPr>
      <xdr:spPr>
        <a:xfrm>
          <a:off x="922554" y="20658365"/>
          <a:ext cx="670379" cy="809626"/>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B8AC6334-5932-434C-9AEC-DE65D7C429F5}"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95250</xdr:colOff>
      <xdr:row>11</xdr:row>
      <xdr:rowOff>27574</xdr:rowOff>
    </xdr:from>
    <xdr:to>
      <xdr:col>2</xdr:col>
      <xdr:colOff>440323</xdr:colOff>
      <xdr:row>13</xdr:row>
      <xdr:rowOff>511343</xdr:rowOff>
    </xdr:to>
    <xdr:pic>
      <xdr:nvPicPr>
        <xdr:cNvPr id="10" name="Imagen 9">
          <a:extLst>
            <a:ext uri="{FF2B5EF4-FFF2-40B4-BE49-F238E27FC236}">
              <a16:creationId xmlns:a16="http://schemas.microsoft.com/office/drawing/2014/main" id="{9F216625-D4D7-4F3D-ABC2-A5DFC553792B}"/>
            </a:ext>
          </a:extLst>
        </xdr:cNvPr>
        <xdr:cNvPicPr>
          <a:picLocks noChangeAspect="1"/>
        </xdr:cNvPicPr>
      </xdr:nvPicPr>
      <xdr:blipFill rotWithShape="1">
        <a:blip xmlns:r="http://schemas.openxmlformats.org/officeDocument/2006/relationships" r:embed="rId1"/>
        <a:srcRect l="6107" t="2669" r="5648" b="3972"/>
        <a:stretch/>
      </xdr:blipFill>
      <xdr:spPr>
        <a:xfrm>
          <a:off x="857250" y="4009024"/>
          <a:ext cx="830848" cy="1407694"/>
        </a:xfrm>
        <a:prstGeom prst="rect">
          <a:avLst/>
        </a:prstGeom>
      </xdr:spPr>
    </xdr:pic>
    <xdr:clientData/>
  </xdr:twoCellAnchor>
  <xdr:twoCellAnchor editAs="oneCell">
    <xdr:from>
      <xdr:col>1</xdr:col>
      <xdr:colOff>79375</xdr:colOff>
      <xdr:row>53</xdr:row>
      <xdr:rowOff>523875</xdr:rowOff>
    </xdr:from>
    <xdr:to>
      <xdr:col>2</xdr:col>
      <xdr:colOff>424448</xdr:colOff>
      <xdr:row>56</xdr:row>
      <xdr:rowOff>71019</xdr:rowOff>
    </xdr:to>
    <xdr:pic>
      <xdr:nvPicPr>
        <xdr:cNvPr id="11" name="Imagen 10">
          <a:extLst>
            <a:ext uri="{FF2B5EF4-FFF2-40B4-BE49-F238E27FC236}">
              <a16:creationId xmlns:a16="http://schemas.microsoft.com/office/drawing/2014/main" id="{5EBE63CE-869F-4E44-871C-8D1150E030F3}"/>
            </a:ext>
          </a:extLst>
        </xdr:cNvPr>
        <xdr:cNvPicPr>
          <a:picLocks noChangeAspect="1"/>
        </xdr:cNvPicPr>
      </xdr:nvPicPr>
      <xdr:blipFill rotWithShape="1">
        <a:blip xmlns:r="http://schemas.openxmlformats.org/officeDocument/2006/relationships" r:embed="rId1"/>
        <a:srcRect l="6107" t="2669" r="5648" b="3972"/>
        <a:stretch/>
      </xdr:blipFill>
      <xdr:spPr>
        <a:xfrm>
          <a:off x="841375" y="24717375"/>
          <a:ext cx="830848" cy="1414044"/>
        </a:xfrm>
        <a:prstGeom prst="rect">
          <a:avLst/>
        </a:prstGeom>
      </xdr:spPr>
    </xdr:pic>
    <xdr:clientData/>
  </xdr:twoCellAnchor>
  <xdr:twoCellAnchor editAs="oneCell">
    <xdr:from>
      <xdr:col>1</xdr:col>
      <xdr:colOff>88900</xdr:colOff>
      <xdr:row>23</xdr:row>
      <xdr:rowOff>850900</xdr:rowOff>
    </xdr:from>
    <xdr:to>
      <xdr:col>2</xdr:col>
      <xdr:colOff>433973</xdr:colOff>
      <xdr:row>27</xdr:row>
      <xdr:rowOff>48794</xdr:rowOff>
    </xdr:to>
    <xdr:pic>
      <xdr:nvPicPr>
        <xdr:cNvPr id="12" name="Imagen 11">
          <a:extLst>
            <a:ext uri="{FF2B5EF4-FFF2-40B4-BE49-F238E27FC236}">
              <a16:creationId xmlns:a16="http://schemas.microsoft.com/office/drawing/2014/main" id="{450CDEE1-A497-4894-8DFB-254CE192CD91}"/>
            </a:ext>
          </a:extLst>
        </xdr:cNvPr>
        <xdr:cNvPicPr>
          <a:picLocks noChangeAspect="1"/>
        </xdr:cNvPicPr>
      </xdr:nvPicPr>
      <xdr:blipFill rotWithShape="1">
        <a:blip xmlns:r="http://schemas.openxmlformats.org/officeDocument/2006/relationships" r:embed="rId1"/>
        <a:srcRect l="6107" t="2669" r="5648" b="3972"/>
        <a:stretch/>
      </xdr:blipFill>
      <xdr:spPr>
        <a:xfrm>
          <a:off x="850900" y="10242550"/>
          <a:ext cx="830848" cy="1426744"/>
        </a:xfrm>
        <a:prstGeom prst="rect">
          <a:avLst/>
        </a:prstGeom>
      </xdr:spPr>
    </xdr:pic>
    <xdr:clientData/>
  </xdr:twoCellAnchor>
  <xdr:twoCellAnchor editAs="oneCell">
    <xdr:from>
      <xdr:col>1</xdr:col>
      <xdr:colOff>98425</xdr:colOff>
      <xdr:row>39</xdr:row>
      <xdr:rowOff>273050</xdr:rowOff>
    </xdr:from>
    <xdr:to>
      <xdr:col>2</xdr:col>
      <xdr:colOff>443498</xdr:colOff>
      <xdr:row>41</xdr:row>
      <xdr:rowOff>629819</xdr:rowOff>
    </xdr:to>
    <xdr:pic>
      <xdr:nvPicPr>
        <xdr:cNvPr id="13" name="Imagen 12">
          <a:extLst>
            <a:ext uri="{FF2B5EF4-FFF2-40B4-BE49-F238E27FC236}">
              <a16:creationId xmlns:a16="http://schemas.microsoft.com/office/drawing/2014/main" id="{9BF4457F-3D44-4C15-A603-D292CC7D1B45}"/>
            </a:ext>
          </a:extLst>
        </xdr:cNvPr>
        <xdr:cNvPicPr>
          <a:picLocks noChangeAspect="1"/>
        </xdr:cNvPicPr>
      </xdr:nvPicPr>
      <xdr:blipFill rotWithShape="1">
        <a:blip xmlns:r="http://schemas.openxmlformats.org/officeDocument/2006/relationships" r:embed="rId1"/>
        <a:srcRect l="6107" t="2669" r="5648" b="3972"/>
        <a:stretch/>
      </xdr:blipFill>
      <xdr:spPr>
        <a:xfrm>
          <a:off x="860425" y="17789525"/>
          <a:ext cx="830848" cy="139499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27216</xdr:colOff>
      <xdr:row>3</xdr:row>
      <xdr:rowOff>2</xdr:rowOff>
    </xdr:from>
    <xdr:to>
      <xdr:col>3</xdr:col>
      <xdr:colOff>0</xdr:colOff>
      <xdr:row>16</xdr:row>
      <xdr:rowOff>15875</xdr:rowOff>
    </xdr:to>
    <xdr:sp macro="" textlink="">
      <xdr:nvSpPr>
        <xdr:cNvPr id="2" name="Título" descr="Calendario del mes de junio">
          <a:extLst>
            <a:ext uri="{FF2B5EF4-FFF2-40B4-BE49-F238E27FC236}">
              <a16:creationId xmlns:a16="http://schemas.microsoft.com/office/drawing/2014/main" id="{19CFC28E-0B4A-4DA8-B802-132779300C77}"/>
            </a:ext>
          </a:extLst>
        </xdr:cNvPr>
        <xdr:cNvSpPr txBox="1"/>
      </xdr:nvSpPr>
      <xdr:spPr>
        <a:xfrm rot="16200000">
          <a:off x="-1618341" y="3188609"/>
          <a:ext cx="5759448" cy="944334"/>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JUNIO                                       </a:t>
          </a:r>
        </a:p>
      </xdr:txBody>
    </xdr:sp>
    <xdr:clientData/>
  </xdr:twoCellAnchor>
  <xdr:twoCellAnchor editAs="oneCell">
    <xdr:from>
      <xdr:col>1</xdr:col>
      <xdr:colOff>293451</xdr:colOff>
      <xdr:row>3</xdr:row>
      <xdr:rowOff>1</xdr:rowOff>
    </xdr:from>
    <xdr:to>
      <xdr:col>2</xdr:col>
      <xdr:colOff>300718</xdr:colOff>
      <xdr:row>5</xdr:row>
      <xdr:rowOff>299358</xdr:rowOff>
    </xdr:to>
    <xdr:sp macro="" textlink="AñoCalendario">
      <xdr:nvSpPr>
        <xdr:cNvPr id="3" name="Año del calendario" descr="Año del calendario">
          <a:extLst>
            <a:ext uri="{FF2B5EF4-FFF2-40B4-BE49-F238E27FC236}">
              <a16:creationId xmlns:a16="http://schemas.microsoft.com/office/drawing/2014/main" id="{AB6623F1-38A7-464C-9A8D-B6D3D3251477}"/>
            </a:ext>
          </a:extLst>
        </xdr:cNvPr>
        <xdr:cNvSpPr/>
      </xdr:nvSpPr>
      <xdr:spPr>
        <a:xfrm>
          <a:off x="1055451" y="781051"/>
          <a:ext cx="493042" cy="727982"/>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5A8A8D8B-3C12-4041-B072-42D5B970B91A}"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22225</xdr:colOff>
      <xdr:row>17</xdr:row>
      <xdr:rowOff>0</xdr:rowOff>
    </xdr:from>
    <xdr:to>
      <xdr:col>3</xdr:col>
      <xdr:colOff>47625</xdr:colOff>
      <xdr:row>29</xdr:row>
      <xdr:rowOff>873124</xdr:rowOff>
    </xdr:to>
    <xdr:sp macro="" textlink="">
      <xdr:nvSpPr>
        <xdr:cNvPr id="4" name="Título" descr="Calendario del mes de julio">
          <a:extLst>
            <a:ext uri="{FF2B5EF4-FFF2-40B4-BE49-F238E27FC236}">
              <a16:creationId xmlns:a16="http://schemas.microsoft.com/office/drawing/2014/main" id="{5A2F71C5-AC83-45E6-813C-810A25F085BF}"/>
            </a:ext>
          </a:extLst>
        </xdr:cNvPr>
        <xdr:cNvSpPr txBox="1"/>
      </xdr:nvSpPr>
      <xdr:spPr>
        <a:xfrm rot="16200000">
          <a:off x="-2154237" y="9672637"/>
          <a:ext cx="6873874" cy="996950"/>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JULIO</a:t>
          </a:r>
        </a:p>
      </xdr:txBody>
    </xdr:sp>
    <xdr:clientData/>
  </xdr:twoCellAnchor>
  <xdr:twoCellAnchor editAs="oneCell">
    <xdr:from>
      <xdr:col>1</xdr:col>
      <xdr:colOff>156925</xdr:colOff>
      <xdr:row>17</xdr:row>
      <xdr:rowOff>26308</xdr:rowOff>
    </xdr:from>
    <xdr:to>
      <xdr:col>2</xdr:col>
      <xdr:colOff>341529</xdr:colOff>
      <xdr:row>19</xdr:row>
      <xdr:rowOff>453299</xdr:rowOff>
    </xdr:to>
    <xdr:sp macro="" textlink="AñoCalendario">
      <xdr:nvSpPr>
        <xdr:cNvPr id="5" name="Año del calendario" descr="Año del calendario">
          <a:extLst>
            <a:ext uri="{FF2B5EF4-FFF2-40B4-BE49-F238E27FC236}">
              <a16:creationId xmlns:a16="http://schemas.microsoft.com/office/drawing/2014/main" id="{5B305600-8BE3-4B3A-892E-718D3E574A5F}"/>
            </a:ext>
          </a:extLst>
        </xdr:cNvPr>
        <xdr:cNvSpPr/>
      </xdr:nvSpPr>
      <xdr:spPr>
        <a:xfrm>
          <a:off x="918925" y="6760483"/>
          <a:ext cx="670379" cy="855616"/>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27F4721D-3751-4BC7-9952-296126BA7625}"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0</xdr:col>
      <xdr:colOff>730254</xdr:colOff>
      <xdr:row>30</xdr:row>
      <xdr:rowOff>190499</xdr:rowOff>
    </xdr:from>
    <xdr:to>
      <xdr:col>3</xdr:col>
      <xdr:colOff>2</xdr:colOff>
      <xdr:row>44</xdr:row>
      <xdr:rowOff>47628</xdr:rowOff>
    </xdr:to>
    <xdr:sp macro="" textlink="">
      <xdr:nvSpPr>
        <xdr:cNvPr id="6" name="Título" descr="Calendario del mes de agosto">
          <a:extLst>
            <a:ext uri="{FF2B5EF4-FFF2-40B4-BE49-F238E27FC236}">
              <a16:creationId xmlns:a16="http://schemas.microsoft.com/office/drawing/2014/main" id="{9182655D-236D-4129-8FCC-F513863B7E1A}"/>
            </a:ext>
          </a:extLst>
        </xdr:cNvPr>
        <xdr:cNvSpPr txBox="1"/>
      </xdr:nvSpPr>
      <xdr:spPr>
        <a:xfrm rot="16200000">
          <a:off x="-2111374" y="16662402"/>
          <a:ext cx="6686554" cy="1003298"/>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AGOSTO</a:t>
          </a:r>
        </a:p>
      </xdr:txBody>
    </xdr:sp>
    <xdr:clientData/>
  </xdr:twoCellAnchor>
  <xdr:twoCellAnchor editAs="oneCell">
    <xdr:from>
      <xdr:col>1</xdr:col>
      <xdr:colOff>161462</xdr:colOff>
      <xdr:row>30</xdr:row>
      <xdr:rowOff>187778</xdr:rowOff>
    </xdr:from>
    <xdr:to>
      <xdr:col>2</xdr:col>
      <xdr:colOff>346066</xdr:colOff>
      <xdr:row>33</xdr:row>
      <xdr:rowOff>469174</xdr:rowOff>
    </xdr:to>
    <xdr:sp macro="" textlink="AñoCalendario">
      <xdr:nvSpPr>
        <xdr:cNvPr id="7" name="Año del calendario" descr="Año del calendario">
          <a:extLst>
            <a:ext uri="{FF2B5EF4-FFF2-40B4-BE49-F238E27FC236}">
              <a16:creationId xmlns:a16="http://schemas.microsoft.com/office/drawing/2014/main" id="{83111D5A-DD44-4545-B928-5B5902A44331}"/>
            </a:ext>
          </a:extLst>
        </xdr:cNvPr>
        <xdr:cNvSpPr/>
      </xdr:nvSpPr>
      <xdr:spPr>
        <a:xfrm>
          <a:off x="923462" y="13818053"/>
          <a:ext cx="670379" cy="957671"/>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8C895C6F-A4B4-492A-8616-09DAE4E5F7CD}"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4</xdr:colOff>
      <xdr:row>45</xdr:row>
      <xdr:rowOff>0</xdr:rowOff>
    </xdr:from>
    <xdr:to>
      <xdr:col>3</xdr:col>
      <xdr:colOff>15876</xdr:colOff>
      <xdr:row>58</xdr:row>
      <xdr:rowOff>0</xdr:rowOff>
    </xdr:to>
    <xdr:sp macro="" textlink="">
      <xdr:nvSpPr>
        <xdr:cNvPr id="8" name="Título" descr="Calendario del mes de septiembre">
          <a:extLst>
            <a:ext uri="{FF2B5EF4-FFF2-40B4-BE49-F238E27FC236}">
              <a16:creationId xmlns:a16="http://schemas.microsoft.com/office/drawing/2014/main" id="{DFC96B95-1544-4030-AA1B-01A153CE96B7}"/>
            </a:ext>
          </a:extLst>
        </xdr:cNvPr>
        <xdr:cNvSpPr txBox="1"/>
      </xdr:nvSpPr>
      <xdr:spPr>
        <a:xfrm rot="16200000">
          <a:off x="-1968498" y="23380702"/>
          <a:ext cx="6448425" cy="987422"/>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SEPTIEMBRE</a:t>
          </a:r>
        </a:p>
        <a:p>
          <a:pPr marL="0" marR="0" lvl="0" indent="0" algn="r" defTabSz="914400" rtl="0" eaLnBrk="1" fontAlgn="auto" latinLnBrk="0" hangingPunct="1">
            <a:lnSpc>
              <a:spcPct val="100000"/>
            </a:lnSpc>
            <a:spcBef>
              <a:spcPts val="0"/>
            </a:spcBef>
            <a:spcAft>
              <a:spcPts val="0"/>
            </a:spcAft>
            <a:buClrTx/>
            <a:buSzTx/>
            <a:buFontTx/>
            <a:buNone/>
            <a:tabLst/>
            <a:defRPr/>
          </a:pPr>
          <a:endParaRPr kumimoji="0" lang="es" sz="3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160554</xdr:colOff>
      <xdr:row>45</xdr:row>
      <xdr:rowOff>8165</xdr:rowOff>
    </xdr:from>
    <xdr:to>
      <xdr:col>2</xdr:col>
      <xdr:colOff>345158</xdr:colOff>
      <xdr:row>47</xdr:row>
      <xdr:rowOff>389166</xdr:rowOff>
    </xdr:to>
    <xdr:sp macro="" textlink="AñoCalendario">
      <xdr:nvSpPr>
        <xdr:cNvPr id="9" name="Año del calendario" descr="Año del calendario">
          <a:extLst>
            <a:ext uri="{FF2B5EF4-FFF2-40B4-BE49-F238E27FC236}">
              <a16:creationId xmlns:a16="http://schemas.microsoft.com/office/drawing/2014/main" id="{96B05AEA-21E4-4287-AAB3-756DD81B172C}"/>
            </a:ext>
          </a:extLst>
        </xdr:cNvPr>
        <xdr:cNvSpPr/>
      </xdr:nvSpPr>
      <xdr:spPr>
        <a:xfrm>
          <a:off x="922554" y="20658365"/>
          <a:ext cx="670379" cy="809626"/>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B8AC6334-5932-434C-9AEC-DE65D7C429F5}"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95250</xdr:colOff>
      <xdr:row>11</xdr:row>
      <xdr:rowOff>27574</xdr:rowOff>
    </xdr:from>
    <xdr:to>
      <xdr:col>2</xdr:col>
      <xdr:colOff>440323</xdr:colOff>
      <xdr:row>13</xdr:row>
      <xdr:rowOff>511343</xdr:rowOff>
    </xdr:to>
    <xdr:pic>
      <xdr:nvPicPr>
        <xdr:cNvPr id="10" name="Imagen 9">
          <a:extLst>
            <a:ext uri="{FF2B5EF4-FFF2-40B4-BE49-F238E27FC236}">
              <a16:creationId xmlns:a16="http://schemas.microsoft.com/office/drawing/2014/main" id="{C8D1F647-8C4F-4813-B6DD-135804F44ABE}"/>
            </a:ext>
          </a:extLst>
        </xdr:cNvPr>
        <xdr:cNvPicPr>
          <a:picLocks noChangeAspect="1"/>
        </xdr:cNvPicPr>
      </xdr:nvPicPr>
      <xdr:blipFill rotWithShape="1">
        <a:blip xmlns:r="http://schemas.openxmlformats.org/officeDocument/2006/relationships" r:embed="rId1"/>
        <a:srcRect l="6107" t="2669" r="5648" b="3972"/>
        <a:stretch/>
      </xdr:blipFill>
      <xdr:spPr>
        <a:xfrm>
          <a:off x="857250" y="4009024"/>
          <a:ext cx="830848" cy="1407694"/>
        </a:xfrm>
        <a:prstGeom prst="rect">
          <a:avLst/>
        </a:prstGeom>
      </xdr:spPr>
    </xdr:pic>
    <xdr:clientData/>
  </xdr:twoCellAnchor>
  <xdr:twoCellAnchor editAs="oneCell">
    <xdr:from>
      <xdr:col>1</xdr:col>
      <xdr:colOff>79375</xdr:colOff>
      <xdr:row>53</xdr:row>
      <xdr:rowOff>523875</xdr:rowOff>
    </xdr:from>
    <xdr:to>
      <xdr:col>2</xdr:col>
      <xdr:colOff>424448</xdr:colOff>
      <xdr:row>56</xdr:row>
      <xdr:rowOff>71019</xdr:rowOff>
    </xdr:to>
    <xdr:pic>
      <xdr:nvPicPr>
        <xdr:cNvPr id="11" name="Imagen 10">
          <a:extLst>
            <a:ext uri="{FF2B5EF4-FFF2-40B4-BE49-F238E27FC236}">
              <a16:creationId xmlns:a16="http://schemas.microsoft.com/office/drawing/2014/main" id="{C0D5FE96-D137-4D99-AF4F-E89F47782525}"/>
            </a:ext>
          </a:extLst>
        </xdr:cNvPr>
        <xdr:cNvPicPr>
          <a:picLocks noChangeAspect="1"/>
        </xdr:cNvPicPr>
      </xdr:nvPicPr>
      <xdr:blipFill rotWithShape="1">
        <a:blip xmlns:r="http://schemas.openxmlformats.org/officeDocument/2006/relationships" r:embed="rId1"/>
        <a:srcRect l="6107" t="2669" r="5648" b="3972"/>
        <a:stretch/>
      </xdr:blipFill>
      <xdr:spPr>
        <a:xfrm>
          <a:off x="841375" y="24717375"/>
          <a:ext cx="830848" cy="1414044"/>
        </a:xfrm>
        <a:prstGeom prst="rect">
          <a:avLst/>
        </a:prstGeom>
      </xdr:spPr>
    </xdr:pic>
    <xdr:clientData/>
  </xdr:twoCellAnchor>
  <xdr:twoCellAnchor editAs="oneCell">
    <xdr:from>
      <xdr:col>1</xdr:col>
      <xdr:colOff>88900</xdr:colOff>
      <xdr:row>23</xdr:row>
      <xdr:rowOff>850900</xdr:rowOff>
    </xdr:from>
    <xdr:to>
      <xdr:col>2</xdr:col>
      <xdr:colOff>433973</xdr:colOff>
      <xdr:row>27</xdr:row>
      <xdr:rowOff>48794</xdr:rowOff>
    </xdr:to>
    <xdr:pic>
      <xdr:nvPicPr>
        <xdr:cNvPr id="12" name="Imagen 11">
          <a:extLst>
            <a:ext uri="{FF2B5EF4-FFF2-40B4-BE49-F238E27FC236}">
              <a16:creationId xmlns:a16="http://schemas.microsoft.com/office/drawing/2014/main" id="{5B2C69C6-C190-411B-9F53-F4C1D7F3E904}"/>
            </a:ext>
          </a:extLst>
        </xdr:cNvPr>
        <xdr:cNvPicPr>
          <a:picLocks noChangeAspect="1"/>
        </xdr:cNvPicPr>
      </xdr:nvPicPr>
      <xdr:blipFill rotWithShape="1">
        <a:blip xmlns:r="http://schemas.openxmlformats.org/officeDocument/2006/relationships" r:embed="rId1"/>
        <a:srcRect l="6107" t="2669" r="5648" b="3972"/>
        <a:stretch/>
      </xdr:blipFill>
      <xdr:spPr>
        <a:xfrm>
          <a:off x="850900" y="10242550"/>
          <a:ext cx="830848" cy="1426744"/>
        </a:xfrm>
        <a:prstGeom prst="rect">
          <a:avLst/>
        </a:prstGeom>
      </xdr:spPr>
    </xdr:pic>
    <xdr:clientData/>
  </xdr:twoCellAnchor>
  <xdr:twoCellAnchor editAs="oneCell">
    <xdr:from>
      <xdr:col>1</xdr:col>
      <xdr:colOff>98425</xdr:colOff>
      <xdr:row>39</xdr:row>
      <xdr:rowOff>273050</xdr:rowOff>
    </xdr:from>
    <xdr:to>
      <xdr:col>2</xdr:col>
      <xdr:colOff>443498</xdr:colOff>
      <xdr:row>41</xdr:row>
      <xdr:rowOff>629819</xdr:rowOff>
    </xdr:to>
    <xdr:pic>
      <xdr:nvPicPr>
        <xdr:cNvPr id="13" name="Imagen 12">
          <a:extLst>
            <a:ext uri="{FF2B5EF4-FFF2-40B4-BE49-F238E27FC236}">
              <a16:creationId xmlns:a16="http://schemas.microsoft.com/office/drawing/2014/main" id="{5F0C0817-1F5F-4163-8563-8C3FBD93D9B2}"/>
            </a:ext>
          </a:extLst>
        </xdr:cNvPr>
        <xdr:cNvPicPr>
          <a:picLocks noChangeAspect="1"/>
        </xdr:cNvPicPr>
      </xdr:nvPicPr>
      <xdr:blipFill rotWithShape="1">
        <a:blip xmlns:r="http://schemas.openxmlformats.org/officeDocument/2006/relationships" r:embed="rId1"/>
        <a:srcRect l="6107" t="2669" r="5648" b="3972"/>
        <a:stretch/>
      </xdr:blipFill>
      <xdr:spPr>
        <a:xfrm>
          <a:off x="860425" y="17789525"/>
          <a:ext cx="830848" cy="139499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27216</xdr:colOff>
      <xdr:row>3</xdr:row>
      <xdr:rowOff>2</xdr:rowOff>
    </xdr:from>
    <xdr:to>
      <xdr:col>3</xdr:col>
      <xdr:colOff>0</xdr:colOff>
      <xdr:row>16</xdr:row>
      <xdr:rowOff>15875</xdr:rowOff>
    </xdr:to>
    <xdr:sp macro="" textlink="">
      <xdr:nvSpPr>
        <xdr:cNvPr id="2" name="Título" descr="Calendario del mes de junio">
          <a:extLst>
            <a:ext uri="{FF2B5EF4-FFF2-40B4-BE49-F238E27FC236}">
              <a16:creationId xmlns:a16="http://schemas.microsoft.com/office/drawing/2014/main" id="{EBE7BA7B-F474-4C16-B908-5DDF72528919}"/>
            </a:ext>
          </a:extLst>
        </xdr:cNvPr>
        <xdr:cNvSpPr txBox="1"/>
      </xdr:nvSpPr>
      <xdr:spPr>
        <a:xfrm rot="16200000">
          <a:off x="-1618341" y="3188609"/>
          <a:ext cx="5759448" cy="944334"/>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JUNIO                                       </a:t>
          </a:r>
        </a:p>
      </xdr:txBody>
    </xdr:sp>
    <xdr:clientData/>
  </xdr:twoCellAnchor>
  <xdr:twoCellAnchor editAs="oneCell">
    <xdr:from>
      <xdr:col>1</xdr:col>
      <xdr:colOff>293451</xdr:colOff>
      <xdr:row>3</xdr:row>
      <xdr:rowOff>1</xdr:rowOff>
    </xdr:from>
    <xdr:to>
      <xdr:col>2</xdr:col>
      <xdr:colOff>300718</xdr:colOff>
      <xdr:row>5</xdr:row>
      <xdr:rowOff>299358</xdr:rowOff>
    </xdr:to>
    <xdr:sp macro="" textlink="AñoCalendario">
      <xdr:nvSpPr>
        <xdr:cNvPr id="3" name="Año del calendario" descr="Año del calendario">
          <a:extLst>
            <a:ext uri="{FF2B5EF4-FFF2-40B4-BE49-F238E27FC236}">
              <a16:creationId xmlns:a16="http://schemas.microsoft.com/office/drawing/2014/main" id="{C03730F4-E6C8-44BF-9677-82A69D2E7D06}"/>
            </a:ext>
          </a:extLst>
        </xdr:cNvPr>
        <xdr:cNvSpPr/>
      </xdr:nvSpPr>
      <xdr:spPr>
        <a:xfrm>
          <a:off x="1055451" y="781051"/>
          <a:ext cx="493042" cy="727982"/>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5A8A8D8B-3C12-4041-B072-42D5B970B91A}"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22225</xdr:colOff>
      <xdr:row>17</xdr:row>
      <xdr:rowOff>0</xdr:rowOff>
    </xdr:from>
    <xdr:to>
      <xdr:col>3</xdr:col>
      <xdr:colOff>47625</xdr:colOff>
      <xdr:row>29</xdr:row>
      <xdr:rowOff>873124</xdr:rowOff>
    </xdr:to>
    <xdr:sp macro="" textlink="">
      <xdr:nvSpPr>
        <xdr:cNvPr id="4" name="Título" descr="Calendario del mes de julio">
          <a:extLst>
            <a:ext uri="{FF2B5EF4-FFF2-40B4-BE49-F238E27FC236}">
              <a16:creationId xmlns:a16="http://schemas.microsoft.com/office/drawing/2014/main" id="{AC2BADA0-6934-44C4-8E90-1274AC42FC8B}"/>
            </a:ext>
          </a:extLst>
        </xdr:cNvPr>
        <xdr:cNvSpPr txBox="1"/>
      </xdr:nvSpPr>
      <xdr:spPr>
        <a:xfrm rot="16200000">
          <a:off x="-2154237" y="9672637"/>
          <a:ext cx="6873874" cy="996950"/>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JULIO</a:t>
          </a:r>
        </a:p>
      </xdr:txBody>
    </xdr:sp>
    <xdr:clientData/>
  </xdr:twoCellAnchor>
  <xdr:twoCellAnchor editAs="oneCell">
    <xdr:from>
      <xdr:col>1</xdr:col>
      <xdr:colOff>156925</xdr:colOff>
      <xdr:row>17</xdr:row>
      <xdr:rowOff>26308</xdr:rowOff>
    </xdr:from>
    <xdr:to>
      <xdr:col>2</xdr:col>
      <xdr:colOff>341529</xdr:colOff>
      <xdr:row>19</xdr:row>
      <xdr:rowOff>453299</xdr:rowOff>
    </xdr:to>
    <xdr:sp macro="" textlink="AñoCalendario">
      <xdr:nvSpPr>
        <xdr:cNvPr id="5" name="Año del calendario" descr="Año del calendario">
          <a:extLst>
            <a:ext uri="{FF2B5EF4-FFF2-40B4-BE49-F238E27FC236}">
              <a16:creationId xmlns:a16="http://schemas.microsoft.com/office/drawing/2014/main" id="{AAAFD0C4-8315-4489-88F5-74CEEE66D049}"/>
            </a:ext>
          </a:extLst>
        </xdr:cNvPr>
        <xdr:cNvSpPr/>
      </xdr:nvSpPr>
      <xdr:spPr>
        <a:xfrm>
          <a:off x="918925" y="6760483"/>
          <a:ext cx="670379" cy="855616"/>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27F4721D-3751-4BC7-9952-296126BA7625}"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0</xdr:col>
      <xdr:colOff>730254</xdr:colOff>
      <xdr:row>30</xdr:row>
      <xdr:rowOff>190499</xdr:rowOff>
    </xdr:from>
    <xdr:to>
      <xdr:col>3</xdr:col>
      <xdr:colOff>2</xdr:colOff>
      <xdr:row>44</xdr:row>
      <xdr:rowOff>47628</xdr:rowOff>
    </xdr:to>
    <xdr:sp macro="" textlink="">
      <xdr:nvSpPr>
        <xdr:cNvPr id="6" name="Título" descr="Calendario del mes de agosto">
          <a:extLst>
            <a:ext uri="{FF2B5EF4-FFF2-40B4-BE49-F238E27FC236}">
              <a16:creationId xmlns:a16="http://schemas.microsoft.com/office/drawing/2014/main" id="{B7BDBF0A-26E8-4981-B575-A07A7A6F1400}"/>
            </a:ext>
          </a:extLst>
        </xdr:cNvPr>
        <xdr:cNvSpPr txBox="1"/>
      </xdr:nvSpPr>
      <xdr:spPr>
        <a:xfrm rot="16200000">
          <a:off x="-2111374" y="16662402"/>
          <a:ext cx="6686554" cy="1003298"/>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AGOSTO</a:t>
          </a:r>
        </a:p>
      </xdr:txBody>
    </xdr:sp>
    <xdr:clientData/>
  </xdr:twoCellAnchor>
  <xdr:twoCellAnchor editAs="oneCell">
    <xdr:from>
      <xdr:col>1</xdr:col>
      <xdr:colOff>161462</xdr:colOff>
      <xdr:row>30</xdr:row>
      <xdr:rowOff>187778</xdr:rowOff>
    </xdr:from>
    <xdr:to>
      <xdr:col>2</xdr:col>
      <xdr:colOff>346066</xdr:colOff>
      <xdr:row>33</xdr:row>
      <xdr:rowOff>469174</xdr:rowOff>
    </xdr:to>
    <xdr:sp macro="" textlink="AñoCalendario">
      <xdr:nvSpPr>
        <xdr:cNvPr id="7" name="Año del calendario" descr="Año del calendario">
          <a:extLst>
            <a:ext uri="{FF2B5EF4-FFF2-40B4-BE49-F238E27FC236}">
              <a16:creationId xmlns:a16="http://schemas.microsoft.com/office/drawing/2014/main" id="{4B84FBD0-DDE1-42A8-AF0D-B547F83E1A07}"/>
            </a:ext>
          </a:extLst>
        </xdr:cNvPr>
        <xdr:cNvSpPr/>
      </xdr:nvSpPr>
      <xdr:spPr>
        <a:xfrm>
          <a:off x="923462" y="13818053"/>
          <a:ext cx="670379" cy="957671"/>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8C895C6F-A4B4-492A-8616-09DAE4E5F7CD}"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4</xdr:colOff>
      <xdr:row>45</xdr:row>
      <xdr:rowOff>0</xdr:rowOff>
    </xdr:from>
    <xdr:to>
      <xdr:col>3</xdr:col>
      <xdr:colOff>15876</xdr:colOff>
      <xdr:row>58</xdr:row>
      <xdr:rowOff>0</xdr:rowOff>
    </xdr:to>
    <xdr:sp macro="" textlink="">
      <xdr:nvSpPr>
        <xdr:cNvPr id="8" name="Título" descr="Calendario del mes de septiembre">
          <a:extLst>
            <a:ext uri="{FF2B5EF4-FFF2-40B4-BE49-F238E27FC236}">
              <a16:creationId xmlns:a16="http://schemas.microsoft.com/office/drawing/2014/main" id="{A277F470-1FF7-4A6F-9EB6-7AA6BCEF6875}"/>
            </a:ext>
          </a:extLst>
        </xdr:cNvPr>
        <xdr:cNvSpPr txBox="1"/>
      </xdr:nvSpPr>
      <xdr:spPr>
        <a:xfrm rot="16200000">
          <a:off x="-1968498" y="23380702"/>
          <a:ext cx="6448425" cy="987422"/>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SEPTIEMBRE</a:t>
          </a:r>
        </a:p>
        <a:p>
          <a:pPr marL="0" marR="0" lvl="0" indent="0" algn="r" defTabSz="914400" rtl="0" eaLnBrk="1" fontAlgn="auto" latinLnBrk="0" hangingPunct="1">
            <a:lnSpc>
              <a:spcPct val="100000"/>
            </a:lnSpc>
            <a:spcBef>
              <a:spcPts val="0"/>
            </a:spcBef>
            <a:spcAft>
              <a:spcPts val="0"/>
            </a:spcAft>
            <a:buClrTx/>
            <a:buSzTx/>
            <a:buFontTx/>
            <a:buNone/>
            <a:tabLst/>
            <a:defRPr/>
          </a:pPr>
          <a:endParaRPr kumimoji="0" lang="es" sz="3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160554</xdr:colOff>
      <xdr:row>45</xdr:row>
      <xdr:rowOff>8165</xdr:rowOff>
    </xdr:from>
    <xdr:to>
      <xdr:col>2</xdr:col>
      <xdr:colOff>345158</xdr:colOff>
      <xdr:row>47</xdr:row>
      <xdr:rowOff>389166</xdr:rowOff>
    </xdr:to>
    <xdr:sp macro="" textlink="AñoCalendario">
      <xdr:nvSpPr>
        <xdr:cNvPr id="9" name="Año del calendario" descr="Año del calendario">
          <a:extLst>
            <a:ext uri="{FF2B5EF4-FFF2-40B4-BE49-F238E27FC236}">
              <a16:creationId xmlns:a16="http://schemas.microsoft.com/office/drawing/2014/main" id="{3224E29F-5E18-4554-B451-42EA6A64617D}"/>
            </a:ext>
          </a:extLst>
        </xdr:cNvPr>
        <xdr:cNvSpPr/>
      </xdr:nvSpPr>
      <xdr:spPr>
        <a:xfrm>
          <a:off x="922554" y="20658365"/>
          <a:ext cx="670379" cy="809626"/>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B8AC6334-5932-434C-9AEC-DE65D7C429F5}"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95250</xdr:colOff>
      <xdr:row>11</xdr:row>
      <xdr:rowOff>27574</xdr:rowOff>
    </xdr:from>
    <xdr:to>
      <xdr:col>2</xdr:col>
      <xdr:colOff>440323</xdr:colOff>
      <xdr:row>13</xdr:row>
      <xdr:rowOff>511343</xdr:rowOff>
    </xdr:to>
    <xdr:pic>
      <xdr:nvPicPr>
        <xdr:cNvPr id="10" name="Imagen 9">
          <a:extLst>
            <a:ext uri="{FF2B5EF4-FFF2-40B4-BE49-F238E27FC236}">
              <a16:creationId xmlns:a16="http://schemas.microsoft.com/office/drawing/2014/main" id="{73642301-AB34-4775-B394-47AEC576DACB}"/>
            </a:ext>
          </a:extLst>
        </xdr:cNvPr>
        <xdr:cNvPicPr>
          <a:picLocks noChangeAspect="1"/>
        </xdr:cNvPicPr>
      </xdr:nvPicPr>
      <xdr:blipFill rotWithShape="1">
        <a:blip xmlns:r="http://schemas.openxmlformats.org/officeDocument/2006/relationships" r:embed="rId1"/>
        <a:srcRect l="6107" t="2669" r="5648" b="3972"/>
        <a:stretch/>
      </xdr:blipFill>
      <xdr:spPr>
        <a:xfrm>
          <a:off x="857250" y="4009024"/>
          <a:ext cx="830848" cy="1407694"/>
        </a:xfrm>
        <a:prstGeom prst="rect">
          <a:avLst/>
        </a:prstGeom>
      </xdr:spPr>
    </xdr:pic>
    <xdr:clientData/>
  </xdr:twoCellAnchor>
  <xdr:twoCellAnchor editAs="oneCell">
    <xdr:from>
      <xdr:col>1</xdr:col>
      <xdr:colOff>79375</xdr:colOff>
      <xdr:row>53</xdr:row>
      <xdr:rowOff>523875</xdr:rowOff>
    </xdr:from>
    <xdr:to>
      <xdr:col>2</xdr:col>
      <xdr:colOff>424448</xdr:colOff>
      <xdr:row>56</xdr:row>
      <xdr:rowOff>71019</xdr:rowOff>
    </xdr:to>
    <xdr:pic>
      <xdr:nvPicPr>
        <xdr:cNvPr id="11" name="Imagen 10">
          <a:extLst>
            <a:ext uri="{FF2B5EF4-FFF2-40B4-BE49-F238E27FC236}">
              <a16:creationId xmlns:a16="http://schemas.microsoft.com/office/drawing/2014/main" id="{9856EFA9-A3FC-4130-A8CD-B2B84E619BA5}"/>
            </a:ext>
          </a:extLst>
        </xdr:cNvPr>
        <xdr:cNvPicPr>
          <a:picLocks noChangeAspect="1"/>
        </xdr:cNvPicPr>
      </xdr:nvPicPr>
      <xdr:blipFill rotWithShape="1">
        <a:blip xmlns:r="http://schemas.openxmlformats.org/officeDocument/2006/relationships" r:embed="rId1"/>
        <a:srcRect l="6107" t="2669" r="5648" b="3972"/>
        <a:stretch/>
      </xdr:blipFill>
      <xdr:spPr>
        <a:xfrm>
          <a:off x="841375" y="24717375"/>
          <a:ext cx="830848" cy="1414044"/>
        </a:xfrm>
        <a:prstGeom prst="rect">
          <a:avLst/>
        </a:prstGeom>
      </xdr:spPr>
    </xdr:pic>
    <xdr:clientData/>
  </xdr:twoCellAnchor>
  <xdr:twoCellAnchor editAs="oneCell">
    <xdr:from>
      <xdr:col>1</xdr:col>
      <xdr:colOff>88900</xdr:colOff>
      <xdr:row>23</xdr:row>
      <xdr:rowOff>850900</xdr:rowOff>
    </xdr:from>
    <xdr:to>
      <xdr:col>2</xdr:col>
      <xdr:colOff>433973</xdr:colOff>
      <xdr:row>27</xdr:row>
      <xdr:rowOff>48794</xdr:rowOff>
    </xdr:to>
    <xdr:pic>
      <xdr:nvPicPr>
        <xdr:cNvPr id="12" name="Imagen 11">
          <a:extLst>
            <a:ext uri="{FF2B5EF4-FFF2-40B4-BE49-F238E27FC236}">
              <a16:creationId xmlns:a16="http://schemas.microsoft.com/office/drawing/2014/main" id="{6AB7D993-138E-43D9-8455-6C00489F3E1C}"/>
            </a:ext>
          </a:extLst>
        </xdr:cNvPr>
        <xdr:cNvPicPr>
          <a:picLocks noChangeAspect="1"/>
        </xdr:cNvPicPr>
      </xdr:nvPicPr>
      <xdr:blipFill rotWithShape="1">
        <a:blip xmlns:r="http://schemas.openxmlformats.org/officeDocument/2006/relationships" r:embed="rId1"/>
        <a:srcRect l="6107" t="2669" r="5648" b="3972"/>
        <a:stretch/>
      </xdr:blipFill>
      <xdr:spPr>
        <a:xfrm>
          <a:off x="850900" y="10242550"/>
          <a:ext cx="830848" cy="1426744"/>
        </a:xfrm>
        <a:prstGeom prst="rect">
          <a:avLst/>
        </a:prstGeom>
      </xdr:spPr>
    </xdr:pic>
    <xdr:clientData/>
  </xdr:twoCellAnchor>
  <xdr:twoCellAnchor editAs="oneCell">
    <xdr:from>
      <xdr:col>1</xdr:col>
      <xdr:colOff>98425</xdr:colOff>
      <xdr:row>39</xdr:row>
      <xdr:rowOff>273050</xdr:rowOff>
    </xdr:from>
    <xdr:to>
      <xdr:col>2</xdr:col>
      <xdr:colOff>443498</xdr:colOff>
      <xdr:row>41</xdr:row>
      <xdr:rowOff>629819</xdr:rowOff>
    </xdr:to>
    <xdr:pic>
      <xdr:nvPicPr>
        <xdr:cNvPr id="13" name="Imagen 12">
          <a:extLst>
            <a:ext uri="{FF2B5EF4-FFF2-40B4-BE49-F238E27FC236}">
              <a16:creationId xmlns:a16="http://schemas.microsoft.com/office/drawing/2014/main" id="{8C6ADCB2-240F-414E-A59D-B2E8326E93AB}"/>
            </a:ext>
          </a:extLst>
        </xdr:cNvPr>
        <xdr:cNvPicPr>
          <a:picLocks noChangeAspect="1"/>
        </xdr:cNvPicPr>
      </xdr:nvPicPr>
      <xdr:blipFill rotWithShape="1">
        <a:blip xmlns:r="http://schemas.openxmlformats.org/officeDocument/2006/relationships" r:embed="rId1"/>
        <a:srcRect l="6107" t="2669" r="5648" b="3972"/>
        <a:stretch/>
      </xdr:blipFill>
      <xdr:spPr>
        <a:xfrm>
          <a:off x="860425" y="17789525"/>
          <a:ext cx="830848" cy="139499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27216</xdr:colOff>
      <xdr:row>3</xdr:row>
      <xdr:rowOff>2</xdr:rowOff>
    </xdr:from>
    <xdr:to>
      <xdr:col>3</xdr:col>
      <xdr:colOff>0</xdr:colOff>
      <xdr:row>16</xdr:row>
      <xdr:rowOff>15875</xdr:rowOff>
    </xdr:to>
    <xdr:sp macro="" textlink="">
      <xdr:nvSpPr>
        <xdr:cNvPr id="2" name="Título" descr="Calendario del mes de junio">
          <a:extLst>
            <a:ext uri="{FF2B5EF4-FFF2-40B4-BE49-F238E27FC236}">
              <a16:creationId xmlns:a16="http://schemas.microsoft.com/office/drawing/2014/main" id="{84C052C6-AB29-4966-91DA-925B0C0C9626}"/>
            </a:ext>
          </a:extLst>
        </xdr:cNvPr>
        <xdr:cNvSpPr txBox="1"/>
      </xdr:nvSpPr>
      <xdr:spPr>
        <a:xfrm rot="16200000">
          <a:off x="-1618341" y="3188609"/>
          <a:ext cx="5759448" cy="944334"/>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JUNIO                                       </a:t>
          </a:r>
        </a:p>
      </xdr:txBody>
    </xdr:sp>
    <xdr:clientData/>
  </xdr:twoCellAnchor>
  <xdr:twoCellAnchor editAs="oneCell">
    <xdr:from>
      <xdr:col>1</xdr:col>
      <xdr:colOff>293451</xdr:colOff>
      <xdr:row>3</xdr:row>
      <xdr:rowOff>1</xdr:rowOff>
    </xdr:from>
    <xdr:to>
      <xdr:col>2</xdr:col>
      <xdr:colOff>300718</xdr:colOff>
      <xdr:row>5</xdr:row>
      <xdr:rowOff>299358</xdr:rowOff>
    </xdr:to>
    <xdr:sp macro="" textlink="AñoCalendario">
      <xdr:nvSpPr>
        <xdr:cNvPr id="3" name="Año del calendario" descr="Año del calendario">
          <a:extLst>
            <a:ext uri="{FF2B5EF4-FFF2-40B4-BE49-F238E27FC236}">
              <a16:creationId xmlns:a16="http://schemas.microsoft.com/office/drawing/2014/main" id="{50B95E3C-AD49-4AFB-BDFF-064E38AEAD06}"/>
            </a:ext>
          </a:extLst>
        </xdr:cNvPr>
        <xdr:cNvSpPr/>
      </xdr:nvSpPr>
      <xdr:spPr>
        <a:xfrm>
          <a:off x="1055451" y="781051"/>
          <a:ext cx="493042" cy="727982"/>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5A8A8D8B-3C12-4041-B072-42D5B970B91A}"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22225</xdr:colOff>
      <xdr:row>17</xdr:row>
      <xdr:rowOff>0</xdr:rowOff>
    </xdr:from>
    <xdr:to>
      <xdr:col>3</xdr:col>
      <xdr:colOff>47625</xdr:colOff>
      <xdr:row>29</xdr:row>
      <xdr:rowOff>873124</xdr:rowOff>
    </xdr:to>
    <xdr:sp macro="" textlink="">
      <xdr:nvSpPr>
        <xdr:cNvPr id="4" name="Título" descr="Calendario del mes de julio">
          <a:extLst>
            <a:ext uri="{FF2B5EF4-FFF2-40B4-BE49-F238E27FC236}">
              <a16:creationId xmlns:a16="http://schemas.microsoft.com/office/drawing/2014/main" id="{C8B99089-6B72-4AA5-AA1F-563F9354B87F}"/>
            </a:ext>
          </a:extLst>
        </xdr:cNvPr>
        <xdr:cNvSpPr txBox="1"/>
      </xdr:nvSpPr>
      <xdr:spPr>
        <a:xfrm rot="16200000">
          <a:off x="-2154237" y="9672637"/>
          <a:ext cx="6873874" cy="996950"/>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JULIO</a:t>
          </a:r>
        </a:p>
      </xdr:txBody>
    </xdr:sp>
    <xdr:clientData/>
  </xdr:twoCellAnchor>
  <xdr:twoCellAnchor editAs="oneCell">
    <xdr:from>
      <xdr:col>1</xdr:col>
      <xdr:colOff>156925</xdr:colOff>
      <xdr:row>17</xdr:row>
      <xdr:rowOff>26308</xdr:rowOff>
    </xdr:from>
    <xdr:to>
      <xdr:col>2</xdr:col>
      <xdr:colOff>341529</xdr:colOff>
      <xdr:row>19</xdr:row>
      <xdr:rowOff>453299</xdr:rowOff>
    </xdr:to>
    <xdr:sp macro="" textlink="AñoCalendario">
      <xdr:nvSpPr>
        <xdr:cNvPr id="5" name="Año del calendario" descr="Año del calendario">
          <a:extLst>
            <a:ext uri="{FF2B5EF4-FFF2-40B4-BE49-F238E27FC236}">
              <a16:creationId xmlns:a16="http://schemas.microsoft.com/office/drawing/2014/main" id="{9400C169-7304-411D-BDDF-31C20A7A338E}"/>
            </a:ext>
          </a:extLst>
        </xdr:cNvPr>
        <xdr:cNvSpPr/>
      </xdr:nvSpPr>
      <xdr:spPr>
        <a:xfrm>
          <a:off x="918925" y="6760483"/>
          <a:ext cx="670379" cy="855616"/>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27F4721D-3751-4BC7-9952-296126BA7625}"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0</xdr:col>
      <xdr:colOff>730254</xdr:colOff>
      <xdr:row>30</xdr:row>
      <xdr:rowOff>190499</xdr:rowOff>
    </xdr:from>
    <xdr:to>
      <xdr:col>3</xdr:col>
      <xdr:colOff>2</xdr:colOff>
      <xdr:row>44</xdr:row>
      <xdr:rowOff>47628</xdr:rowOff>
    </xdr:to>
    <xdr:sp macro="" textlink="">
      <xdr:nvSpPr>
        <xdr:cNvPr id="6" name="Título" descr="Calendario del mes de agosto">
          <a:extLst>
            <a:ext uri="{FF2B5EF4-FFF2-40B4-BE49-F238E27FC236}">
              <a16:creationId xmlns:a16="http://schemas.microsoft.com/office/drawing/2014/main" id="{82C55A8C-2905-411A-A917-DF14419F09FF}"/>
            </a:ext>
          </a:extLst>
        </xdr:cNvPr>
        <xdr:cNvSpPr txBox="1"/>
      </xdr:nvSpPr>
      <xdr:spPr>
        <a:xfrm rot="16200000">
          <a:off x="-2111374" y="16662402"/>
          <a:ext cx="6686554" cy="1003298"/>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AGOSTO</a:t>
          </a:r>
        </a:p>
      </xdr:txBody>
    </xdr:sp>
    <xdr:clientData/>
  </xdr:twoCellAnchor>
  <xdr:twoCellAnchor editAs="oneCell">
    <xdr:from>
      <xdr:col>1</xdr:col>
      <xdr:colOff>161462</xdr:colOff>
      <xdr:row>30</xdr:row>
      <xdr:rowOff>187778</xdr:rowOff>
    </xdr:from>
    <xdr:to>
      <xdr:col>2</xdr:col>
      <xdr:colOff>346066</xdr:colOff>
      <xdr:row>33</xdr:row>
      <xdr:rowOff>469174</xdr:rowOff>
    </xdr:to>
    <xdr:sp macro="" textlink="AñoCalendario">
      <xdr:nvSpPr>
        <xdr:cNvPr id="7" name="Año del calendario" descr="Año del calendario">
          <a:extLst>
            <a:ext uri="{FF2B5EF4-FFF2-40B4-BE49-F238E27FC236}">
              <a16:creationId xmlns:a16="http://schemas.microsoft.com/office/drawing/2014/main" id="{B2A26BBA-BB00-44E4-912B-6D089E831F5F}"/>
            </a:ext>
          </a:extLst>
        </xdr:cNvPr>
        <xdr:cNvSpPr/>
      </xdr:nvSpPr>
      <xdr:spPr>
        <a:xfrm>
          <a:off x="923462" y="13818053"/>
          <a:ext cx="670379" cy="957671"/>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8C895C6F-A4B4-492A-8616-09DAE4E5F7CD}"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4</xdr:colOff>
      <xdr:row>45</xdr:row>
      <xdr:rowOff>0</xdr:rowOff>
    </xdr:from>
    <xdr:to>
      <xdr:col>3</xdr:col>
      <xdr:colOff>15876</xdr:colOff>
      <xdr:row>58</xdr:row>
      <xdr:rowOff>0</xdr:rowOff>
    </xdr:to>
    <xdr:sp macro="" textlink="">
      <xdr:nvSpPr>
        <xdr:cNvPr id="8" name="Título" descr="Calendario del mes de septiembre">
          <a:extLst>
            <a:ext uri="{FF2B5EF4-FFF2-40B4-BE49-F238E27FC236}">
              <a16:creationId xmlns:a16="http://schemas.microsoft.com/office/drawing/2014/main" id="{AD49D750-15E4-4B44-992C-1EA2A92EF3C0}"/>
            </a:ext>
          </a:extLst>
        </xdr:cNvPr>
        <xdr:cNvSpPr txBox="1"/>
      </xdr:nvSpPr>
      <xdr:spPr>
        <a:xfrm rot="16200000">
          <a:off x="-1968498" y="23380702"/>
          <a:ext cx="6448425" cy="987422"/>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SEPTIEMBRE</a:t>
          </a:r>
        </a:p>
        <a:p>
          <a:pPr marL="0" marR="0" lvl="0" indent="0" algn="r" defTabSz="914400" rtl="0" eaLnBrk="1" fontAlgn="auto" latinLnBrk="0" hangingPunct="1">
            <a:lnSpc>
              <a:spcPct val="100000"/>
            </a:lnSpc>
            <a:spcBef>
              <a:spcPts val="0"/>
            </a:spcBef>
            <a:spcAft>
              <a:spcPts val="0"/>
            </a:spcAft>
            <a:buClrTx/>
            <a:buSzTx/>
            <a:buFontTx/>
            <a:buNone/>
            <a:tabLst/>
            <a:defRPr/>
          </a:pPr>
          <a:endParaRPr kumimoji="0" lang="es" sz="3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160554</xdr:colOff>
      <xdr:row>45</xdr:row>
      <xdr:rowOff>8165</xdr:rowOff>
    </xdr:from>
    <xdr:to>
      <xdr:col>2</xdr:col>
      <xdr:colOff>345158</xdr:colOff>
      <xdr:row>47</xdr:row>
      <xdr:rowOff>389166</xdr:rowOff>
    </xdr:to>
    <xdr:sp macro="" textlink="AñoCalendario">
      <xdr:nvSpPr>
        <xdr:cNvPr id="9" name="Año del calendario" descr="Año del calendario">
          <a:extLst>
            <a:ext uri="{FF2B5EF4-FFF2-40B4-BE49-F238E27FC236}">
              <a16:creationId xmlns:a16="http://schemas.microsoft.com/office/drawing/2014/main" id="{D066D902-6DE6-4C4A-8208-EC1053C5053E}"/>
            </a:ext>
          </a:extLst>
        </xdr:cNvPr>
        <xdr:cNvSpPr/>
      </xdr:nvSpPr>
      <xdr:spPr>
        <a:xfrm>
          <a:off x="922554" y="20658365"/>
          <a:ext cx="670379" cy="809626"/>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B8AC6334-5932-434C-9AEC-DE65D7C429F5}"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95250</xdr:colOff>
      <xdr:row>11</xdr:row>
      <xdr:rowOff>27574</xdr:rowOff>
    </xdr:from>
    <xdr:to>
      <xdr:col>2</xdr:col>
      <xdr:colOff>440323</xdr:colOff>
      <xdr:row>13</xdr:row>
      <xdr:rowOff>511343</xdr:rowOff>
    </xdr:to>
    <xdr:pic>
      <xdr:nvPicPr>
        <xdr:cNvPr id="10" name="Imagen 9">
          <a:extLst>
            <a:ext uri="{FF2B5EF4-FFF2-40B4-BE49-F238E27FC236}">
              <a16:creationId xmlns:a16="http://schemas.microsoft.com/office/drawing/2014/main" id="{4D030425-1E6E-4A9F-9296-8D2F704F33D2}"/>
            </a:ext>
          </a:extLst>
        </xdr:cNvPr>
        <xdr:cNvPicPr>
          <a:picLocks noChangeAspect="1"/>
        </xdr:cNvPicPr>
      </xdr:nvPicPr>
      <xdr:blipFill rotWithShape="1">
        <a:blip xmlns:r="http://schemas.openxmlformats.org/officeDocument/2006/relationships" r:embed="rId1"/>
        <a:srcRect l="6107" t="2669" r="5648" b="3972"/>
        <a:stretch/>
      </xdr:blipFill>
      <xdr:spPr>
        <a:xfrm>
          <a:off x="857250" y="4009024"/>
          <a:ext cx="830848" cy="1407694"/>
        </a:xfrm>
        <a:prstGeom prst="rect">
          <a:avLst/>
        </a:prstGeom>
      </xdr:spPr>
    </xdr:pic>
    <xdr:clientData/>
  </xdr:twoCellAnchor>
  <xdr:twoCellAnchor editAs="oneCell">
    <xdr:from>
      <xdr:col>1</xdr:col>
      <xdr:colOff>79375</xdr:colOff>
      <xdr:row>53</xdr:row>
      <xdr:rowOff>523875</xdr:rowOff>
    </xdr:from>
    <xdr:to>
      <xdr:col>2</xdr:col>
      <xdr:colOff>424448</xdr:colOff>
      <xdr:row>56</xdr:row>
      <xdr:rowOff>71019</xdr:rowOff>
    </xdr:to>
    <xdr:pic>
      <xdr:nvPicPr>
        <xdr:cNvPr id="11" name="Imagen 10">
          <a:extLst>
            <a:ext uri="{FF2B5EF4-FFF2-40B4-BE49-F238E27FC236}">
              <a16:creationId xmlns:a16="http://schemas.microsoft.com/office/drawing/2014/main" id="{F0BA24BD-AAA1-4B40-8870-DB082A6E9D3B}"/>
            </a:ext>
          </a:extLst>
        </xdr:cNvPr>
        <xdr:cNvPicPr>
          <a:picLocks noChangeAspect="1"/>
        </xdr:cNvPicPr>
      </xdr:nvPicPr>
      <xdr:blipFill rotWithShape="1">
        <a:blip xmlns:r="http://schemas.openxmlformats.org/officeDocument/2006/relationships" r:embed="rId1"/>
        <a:srcRect l="6107" t="2669" r="5648" b="3972"/>
        <a:stretch/>
      </xdr:blipFill>
      <xdr:spPr>
        <a:xfrm>
          <a:off x="841375" y="24717375"/>
          <a:ext cx="830848" cy="1414044"/>
        </a:xfrm>
        <a:prstGeom prst="rect">
          <a:avLst/>
        </a:prstGeom>
      </xdr:spPr>
    </xdr:pic>
    <xdr:clientData/>
  </xdr:twoCellAnchor>
  <xdr:twoCellAnchor editAs="oneCell">
    <xdr:from>
      <xdr:col>1</xdr:col>
      <xdr:colOff>88900</xdr:colOff>
      <xdr:row>23</xdr:row>
      <xdr:rowOff>850900</xdr:rowOff>
    </xdr:from>
    <xdr:to>
      <xdr:col>2</xdr:col>
      <xdr:colOff>433973</xdr:colOff>
      <xdr:row>27</xdr:row>
      <xdr:rowOff>48794</xdr:rowOff>
    </xdr:to>
    <xdr:pic>
      <xdr:nvPicPr>
        <xdr:cNvPr id="12" name="Imagen 11">
          <a:extLst>
            <a:ext uri="{FF2B5EF4-FFF2-40B4-BE49-F238E27FC236}">
              <a16:creationId xmlns:a16="http://schemas.microsoft.com/office/drawing/2014/main" id="{42F768F9-01B1-45DE-9395-2A97DE66C6E7}"/>
            </a:ext>
          </a:extLst>
        </xdr:cNvPr>
        <xdr:cNvPicPr>
          <a:picLocks noChangeAspect="1"/>
        </xdr:cNvPicPr>
      </xdr:nvPicPr>
      <xdr:blipFill rotWithShape="1">
        <a:blip xmlns:r="http://schemas.openxmlformats.org/officeDocument/2006/relationships" r:embed="rId1"/>
        <a:srcRect l="6107" t="2669" r="5648" b="3972"/>
        <a:stretch/>
      </xdr:blipFill>
      <xdr:spPr>
        <a:xfrm>
          <a:off x="850900" y="10242550"/>
          <a:ext cx="830848" cy="1426744"/>
        </a:xfrm>
        <a:prstGeom prst="rect">
          <a:avLst/>
        </a:prstGeom>
      </xdr:spPr>
    </xdr:pic>
    <xdr:clientData/>
  </xdr:twoCellAnchor>
  <xdr:twoCellAnchor editAs="oneCell">
    <xdr:from>
      <xdr:col>1</xdr:col>
      <xdr:colOff>98425</xdr:colOff>
      <xdr:row>39</xdr:row>
      <xdr:rowOff>273050</xdr:rowOff>
    </xdr:from>
    <xdr:to>
      <xdr:col>2</xdr:col>
      <xdr:colOff>443498</xdr:colOff>
      <xdr:row>41</xdr:row>
      <xdr:rowOff>629819</xdr:rowOff>
    </xdr:to>
    <xdr:pic>
      <xdr:nvPicPr>
        <xdr:cNvPr id="13" name="Imagen 12">
          <a:extLst>
            <a:ext uri="{FF2B5EF4-FFF2-40B4-BE49-F238E27FC236}">
              <a16:creationId xmlns:a16="http://schemas.microsoft.com/office/drawing/2014/main" id="{D3DDE224-C5CE-40AB-983A-AF7342BB526E}"/>
            </a:ext>
          </a:extLst>
        </xdr:cNvPr>
        <xdr:cNvPicPr>
          <a:picLocks noChangeAspect="1"/>
        </xdr:cNvPicPr>
      </xdr:nvPicPr>
      <xdr:blipFill rotWithShape="1">
        <a:blip xmlns:r="http://schemas.openxmlformats.org/officeDocument/2006/relationships" r:embed="rId1"/>
        <a:srcRect l="6107" t="2669" r="5648" b="3972"/>
        <a:stretch/>
      </xdr:blipFill>
      <xdr:spPr>
        <a:xfrm>
          <a:off x="860425" y="17789525"/>
          <a:ext cx="830848" cy="139499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27216</xdr:colOff>
      <xdr:row>3</xdr:row>
      <xdr:rowOff>2</xdr:rowOff>
    </xdr:from>
    <xdr:to>
      <xdr:col>3</xdr:col>
      <xdr:colOff>0</xdr:colOff>
      <xdr:row>16</xdr:row>
      <xdr:rowOff>15875</xdr:rowOff>
    </xdr:to>
    <xdr:sp macro="" textlink="">
      <xdr:nvSpPr>
        <xdr:cNvPr id="5" name="Título" descr="Calendario del mes de junio">
          <a:extLst>
            <a:ext uri="{FF2B5EF4-FFF2-40B4-BE49-F238E27FC236}">
              <a16:creationId xmlns:a16="http://schemas.microsoft.com/office/drawing/2014/main" id="{00000000-0008-0000-0000-000005000000}"/>
            </a:ext>
          </a:extLst>
        </xdr:cNvPr>
        <xdr:cNvSpPr txBox="1"/>
      </xdr:nvSpPr>
      <xdr:spPr>
        <a:xfrm rot="16200000">
          <a:off x="-1605641" y="3172734"/>
          <a:ext cx="5746748" cy="957034"/>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JUNIO                                       </a:t>
          </a:r>
        </a:p>
      </xdr:txBody>
    </xdr:sp>
    <xdr:clientData/>
  </xdr:twoCellAnchor>
  <xdr:twoCellAnchor editAs="oneCell">
    <xdr:from>
      <xdr:col>1</xdr:col>
      <xdr:colOff>293451</xdr:colOff>
      <xdr:row>3</xdr:row>
      <xdr:rowOff>1</xdr:rowOff>
    </xdr:from>
    <xdr:to>
      <xdr:col>2</xdr:col>
      <xdr:colOff>300718</xdr:colOff>
      <xdr:row>5</xdr:row>
      <xdr:rowOff>299358</xdr:rowOff>
    </xdr:to>
    <xdr:sp macro="" textlink="AñoCalendario">
      <xdr:nvSpPr>
        <xdr:cNvPr id="6" name="Año del calendario" descr="Año del calendario">
          <a:extLst>
            <a:ext uri="{FF2B5EF4-FFF2-40B4-BE49-F238E27FC236}">
              <a16:creationId xmlns:a16="http://schemas.microsoft.com/office/drawing/2014/main" id="{00000000-0008-0000-0000-000006000000}"/>
            </a:ext>
          </a:extLst>
        </xdr:cNvPr>
        <xdr:cNvSpPr/>
      </xdr:nvSpPr>
      <xdr:spPr>
        <a:xfrm>
          <a:off x="1055451" y="777876"/>
          <a:ext cx="499392" cy="727982"/>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5A8A8D8B-3C12-4041-B072-42D5B970B91A}"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22225</xdr:colOff>
      <xdr:row>17</xdr:row>
      <xdr:rowOff>0</xdr:rowOff>
    </xdr:from>
    <xdr:to>
      <xdr:col>3</xdr:col>
      <xdr:colOff>47625</xdr:colOff>
      <xdr:row>29</xdr:row>
      <xdr:rowOff>873124</xdr:rowOff>
    </xdr:to>
    <xdr:sp macro="" textlink="">
      <xdr:nvSpPr>
        <xdr:cNvPr id="20" name="Título" descr="Calendario del mes de julio">
          <a:extLst>
            <a:ext uri="{FF2B5EF4-FFF2-40B4-BE49-F238E27FC236}">
              <a16:creationId xmlns:a16="http://schemas.microsoft.com/office/drawing/2014/main" id="{00000000-0008-0000-0000-000014000000}"/>
            </a:ext>
          </a:extLst>
        </xdr:cNvPr>
        <xdr:cNvSpPr txBox="1"/>
      </xdr:nvSpPr>
      <xdr:spPr>
        <a:xfrm rot="16200000">
          <a:off x="-2139950" y="9639300"/>
          <a:ext cx="6857999" cy="1009650"/>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JULIO</a:t>
          </a:r>
        </a:p>
      </xdr:txBody>
    </xdr:sp>
    <xdr:clientData/>
  </xdr:twoCellAnchor>
  <xdr:twoCellAnchor editAs="oneCell">
    <xdr:from>
      <xdr:col>1</xdr:col>
      <xdr:colOff>156925</xdr:colOff>
      <xdr:row>17</xdr:row>
      <xdr:rowOff>26308</xdr:rowOff>
    </xdr:from>
    <xdr:to>
      <xdr:col>2</xdr:col>
      <xdr:colOff>341529</xdr:colOff>
      <xdr:row>19</xdr:row>
      <xdr:rowOff>453299</xdr:rowOff>
    </xdr:to>
    <xdr:sp macro="" textlink="AñoCalendario">
      <xdr:nvSpPr>
        <xdr:cNvPr id="21" name="Año del calendario" descr="Año del calendario">
          <a:extLst>
            <a:ext uri="{FF2B5EF4-FFF2-40B4-BE49-F238E27FC236}">
              <a16:creationId xmlns:a16="http://schemas.microsoft.com/office/drawing/2014/main" id="{00000000-0008-0000-0000-000015000000}"/>
            </a:ext>
          </a:extLst>
        </xdr:cNvPr>
        <xdr:cNvSpPr/>
      </xdr:nvSpPr>
      <xdr:spPr>
        <a:xfrm>
          <a:off x="918925" y="6741433"/>
          <a:ext cx="676729" cy="855616"/>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27F4721D-3751-4BC7-9952-296126BA7625}"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0</xdr:col>
      <xdr:colOff>730254</xdr:colOff>
      <xdr:row>30</xdr:row>
      <xdr:rowOff>190499</xdr:rowOff>
    </xdr:from>
    <xdr:to>
      <xdr:col>3</xdr:col>
      <xdr:colOff>2</xdr:colOff>
      <xdr:row>44</xdr:row>
      <xdr:rowOff>47628</xdr:rowOff>
    </xdr:to>
    <xdr:sp macro="" textlink="">
      <xdr:nvSpPr>
        <xdr:cNvPr id="29" name="Título" descr="Calendario del mes de agosto">
          <a:extLst>
            <a:ext uri="{FF2B5EF4-FFF2-40B4-BE49-F238E27FC236}">
              <a16:creationId xmlns:a16="http://schemas.microsoft.com/office/drawing/2014/main" id="{00000000-0008-0000-0000-00001D000000}"/>
            </a:ext>
          </a:extLst>
        </xdr:cNvPr>
        <xdr:cNvSpPr txBox="1"/>
      </xdr:nvSpPr>
      <xdr:spPr>
        <a:xfrm rot="16200000">
          <a:off x="-2127249" y="16637002"/>
          <a:ext cx="6731004" cy="1015998"/>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AGOSTO</a:t>
          </a:r>
        </a:p>
      </xdr:txBody>
    </xdr:sp>
    <xdr:clientData/>
  </xdr:twoCellAnchor>
  <xdr:twoCellAnchor editAs="oneCell">
    <xdr:from>
      <xdr:col>1</xdr:col>
      <xdr:colOff>161462</xdr:colOff>
      <xdr:row>30</xdr:row>
      <xdr:rowOff>187778</xdr:rowOff>
    </xdr:from>
    <xdr:to>
      <xdr:col>2</xdr:col>
      <xdr:colOff>346066</xdr:colOff>
      <xdr:row>33</xdr:row>
      <xdr:rowOff>469174</xdr:rowOff>
    </xdr:to>
    <xdr:sp macro="" textlink="AñoCalendario">
      <xdr:nvSpPr>
        <xdr:cNvPr id="30" name="Año del calendario" descr="Año del calendario">
          <a:extLst>
            <a:ext uri="{FF2B5EF4-FFF2-40B4-BE49-F238E27FC236}">
              <a16:creationId xmlns:a16="http://schemas.microsoft.com/office/drawing/2014/main" id="{00000000-0008-0000-0000-00001E000000}"/>
            </a:ext>
          </a:extLst>
        </xdr:cNvPr>
        <xdr:cNvSpPr/>
      </xdr:nvSpPr>
      <xdr:spPr>
        <a:xfrm>
          <a:off x="923462" y="13792653"/>
          <a:ext cx="676729" cy="948146"/>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8C895C6F-A4B4-492A-8616-09DAE4E5F7CD}"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4</xdr:colOff>
      <xdr:row>45</xdr:row>
      <xdr:rowOff>0</xdr:rowOff>
    </xdr:from>
    <xdr:to>
      <xdr:col>3</xdr:col>
      <xdr:colOff>15876</xdr:colOff>
      <xdr:row>58</xdr:row>
      <xdr:rowOff>0</xdr:rowOff>
    </xdr:to>
    <xdr:sp macro="" textlink="">
      <xdr:nvSpPr>
        <xdr:cNvPr id="32" name="Título" descr="Calendario del mes de septiembre">
          <a:extLst>
            <a:ext uri="{FF2B5EF4-FFF2-40B4-BE49-F238E27FC236}">
              <a16:creationId xmlns:a16="http://schemas.microsoft.com/office/drawing/2014/main" id="{00000000-0008-0000-0000-000020000000}"/>
            </a:ext>
          </a:extLst>
        </xdr:cNvPr>
        <xdr:cNvSpPr txBox="1"/>
      </xdr:nvSpPr>
      <xdr:spPr>
        <a:xfrm rot="16200000">
          <a:off x="-1944685" y="23375939"/>
          <a:ext cx="6413500" cy="1000122"/>
        </a:xfrm>
        <a:prstGeom prst="rect">
          <a:avLst/>
        </a:prstGeom>
        <a:gradFill rotWithShape="1">
          <a:gsLst>
            <a:gs pos="0">
              <a:srgbClr val="2A5155">
                <a:tint val="80000"/>
                <a:satMod val="300000"/>
              </a:srgbClr>
            </a:gs>
            <a:gs pos="100000">
              <a:srgbClr val="2A5155">
                <a:shade val="30000"/>
                <a:satMod val="200000"/>
              </a:srgbClr>
            </a:gs>
          </a:gsLst>
          <a:path path="circle">
            <a:fillToRect l="50000" t="50000" r="50000" b="50000"/>
          </a:path>
        </a:gradFill>
        <a:ln w="44450" cap="flat" cmpd="sng" algn="ctr">
          <a:noFill/>
          <a:prstDash val="solid"/>
        </a:ln>
        <a:effectLst/>
      </xdr:spPr>
      <xdr:txBody>
        <a:bodyPr vertOverflow="clip" horzOverflow="clip" wrap="square" lIns="365760" tIns="228600" rIns="1143000" bIns="137160"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s" sz="3600" b="0" i="0" u="none" strike="noStrike" kern="0" cap="none" spc="0" normalizeH="0" baseline="0" noProof="0">
              <a:ln>
                <a:noFill/>
              </a:ln>
              <a:solidFill>
                <a:sysClr val="window" lastClr="FFFFFF"/>
              </a:solidFill>
              <a:effectLst/>
              <a:uLnTx/>
              <a:uFillTx/>
              <a:latin typeface="Century Gothic"/>
              <a:ea typeface="+mn-ea"/>
              <a:cs typeface="+mn-cs"/>
            </a:rPr>
            <a:t>SEPTIEMBRE</a:t>
          </a:r>
        </a:p>
        <a:p>
          <a:pPr marL="0" marR="0" lvl="0" indent="0" algn="r" defTabSz="914400" rtl="0" eaLnBrk="1" fontAlgn="auto" latinLnBrk="0" hangingPunct="1">
            <a:lnSpc>
              <a:spcPct val="100000"/>
            </a:lnSpc>
            <a:spcBef>
              <a:spcPts val="0"/>
            </a:spcBef>
            <a:spcAft>
              <a:spcPts val="0"/>
            </a:spcAft>
            <a:buClrTx/>
            <a:buSzTx/>
            <a:buFontTx/>
            <a:buNone/>
            <a:tabLst/>
            <a:defRPr/>
          </a:pPr>
          <a:endParaRPr kumimoji="0" lang="es" sz="3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160554</xdr:colOff>
      <xdr:row>45</xdr:row>
      <xdr:rowOff>8165</xdr:rowOff>
    </xdr:from>
    <xdr:to>
      <xdr:col>2</xdr:col>
      <xdr:colOff>345158</xdr:colOff>
      <xdr:row>47</xdr:row>
      <xdr:rowOff>389166</xdr:rowOff>
    </xdr:to>
    <xdr:sp macro="" textlink="AñoCalendario">
      <xdr:nvSpPr>
        <xdr:cNvPr id="33" name="Año del calendario" descr="Año del calendario">
          <a:extLst>
            <a:ext uri="{FF2B5EF4-FFF2-40B4-BE49-F238E27FC236}">
              <a16:creationId xmlns:a16="http://schemas.microsoft.com/office/drawing/2014/main" id="{00000000-0008-0000-0000-000021000000}"/>
            </a:ext>
          </a:extLst>
        </xdr:cNvPr>
        <xdr:cNvSpPr/>
      </xdr:nvSpPr>
      <xdr:spPr>
        <a:xfrm>
          <a:off x="922554" y="20677415"/>
          <a:ext cx="676729" cy="809626"/>
        </a:xfrm>
        <a:prstGeom prst="rect">
          <a:avLst/>
        </a:prstGeom>
        <a:solidFill>
          <a:srgbClr val="B01513"/>
        </a:solidFill>
        <a:ln w="44450" cap="flat" cmpd="sng" algn="ctr">
          <a:noFill/>
          <a:prstDash val="solid"/>
        </a:ln>
        <a:effectLst/>
      </xdr:spPr>
      <xdr:txBody>
        <a:bodyPr vertOverflow="clip" horzOverflow="clip" lIns="0" rIns="0" bIns="91440" rtlCol="0" anchor="b"/>
        <a:lstStyle/>
        <a:p>
          <a:pPr marL="0" marR="0" lvl="0" indent="0" algn="ctr" defTabSz="914400" rtl="0" eaLnBrk="1" fontAlgn="auto" latinLnBrk="0" hangingPunct="1">
            <a:lnSpc>
              <a:spcPct val="100000"/>
            </a:lnSpc>
            <a:spcBef>
              <a:spcPts val="0"/>
            </a:spcBef>
            <a:spcAft>
              <a:spcPts val="0"/>
            </a:spcAft>
            <a:buClrTx/>
            <a:buSzTx/>
            <a:buFontTx/>
            <a:buNone/>
            <a:tabLst/>
            <a:defRPr/>
          </a:pPr>
          <a:fld id="{B8AC6334-5932-434C-9AEC-DE65D7C429F5}" type="TxLink">
            <a:rPr kumimoji="0" lang="en-US" sz="1600" b="0" i="0" u="none" strike="noStrike" kern="0" cap="none" spc="0" normalizeH="0" baseline="0" noProof="0">
              <a:ln>
                <a:noFill/>
              </a:ln>
              <a:solidFill>
                <a:sysClr val="window" lastClr="FFFFFF"/>
              </a:solidFill>
              <a:effectLst/>
              <a:uLnTx/>
              <a:uFillTx/>
              <a:latin typeface="Century Gothic"/>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2022</a:t>
          </a:fld>
          <a:endParaRPr kumimoji="0" lang="en-US" sz="1600" b="0" i="0" u="none" strike="noStrike" kern="0" cap="none" spc="0" normalizeH="0" baseline="0" noProof="0">
            <a:ln>
              <a:noFill/>
            </a:ln>
            <a:solidFill>
              <a:sysClr val="window" lastClr="FFFFFF"/>
            </a:solidFill>
            <a:effectLst/>
            <a:uLnTx/>
            <a:uFillTx/>
            <a:latin typeface="Century Gothic"/>
            <a:ea typeface="+mn-ea"/>
            <a:cs typeface="+mn-cs"/>
          </a:endParaRPr>
        </a:p>
      </xdr:txBody>
    </xdr:sp>
    <xdr:clientData/>
  </xdr:twoCellAnchor>
  <xdr:twoCellAnchor editAs="oneCell">
    <xdr:from>
      <xdr:col>1</xdr:col>
      <xdr:colOff>95250</xdr:colOff>
      <xdr:row>11</xdr:row>
      <xdr:rowOff>27574</xdr:rowOff>
    </xdr:from>
    <xdr:to>
      <xdr:col>2</xdr:col>
      <xdr:colOff>440323</xdr:colOff>
      <xdr:row>13</xdr:row>
      <xdr:rowOff>511343</xdr:rowOff>
    </xdr:to>
    <xdr:pic>
      <xdr:nvPicPr>
        <xdr:cNvPr id="23" name="Imagen 22">
          <a:extLst>
            <a:ext uri="{FF2B5EF4-FFF2-40B4-BE49-F238E27FC236}">
              <a16:creationId xmlns:a16="http://schemas.microsoft.com/office/drawing/2014/main" id="{3DA3F3DF-4E7B-4698-8EA6-BFDB85738975}"/>
            </a:ext>
          </a:extLst>
        </xdr:cNvPr>
        <xdr:cNvPicPr>
          <a:picLocks noChangeAspect="1"/>
        </xdr:cNvPicPr>
      </xdr:nvPicPr>
      <xdr:blipFill rotWithShape="1">
        <a:blip xmlns:r="http://schemas.openxmlformats.org/officeDocument/2006/relationships" r:embed="rId1"/>
        <a:srcRect l="6107" t="2669" r="5648" b="3972"/>
        <a:stretch/>
      </xdr:blipFill>
      <xdr:spPr>
        <a:xfrm>
          <a:off x="857250" y="3996324"/>
          <a:ext cx="837198" cy="1404519"/>
        </a:xfrm>
        <a:prstGeom prst="rect">
          <a:avLst/>
        </a:prstGeom>
      </xdr:spPr>
    </xdr:pic>
    <xdr:clientData/>
  </xdr:twoCellAnchor>
  <xdr:twoCellAnchor editAs="oneCell">
    <xdr:from>
      <xdr:col>1</xdr:col>
      <xdr:colOff>79375</xdr:colOff>
      <xdr:row>53</xdr:row>
      <xdr:rowOff>523875</xdr:rowOff>
    </xdr:from>
    <xdr:to>
      <xdr:col>2</xdr:col>
      <xdr:colOff>424448</xdr:colOff>
      <xdr:row>56</xdr:row>
      <xdr:rowOff>71019</xdr:rowOff>
    </xdr:to>
    <xdr:pic>
      <xdr:nvPicPr>
        <xdr:cNvPr id="28" name="Imagen 27">
          <a:extLst>
            <a:ext uri="{FF2B5EF4-FFF2-40B4-BE49-F238E27FC236}">
              <a16:creationId xmlns:a16="http://schemas.microsoft.com/office/drawing/2014/main" id="{2D8BD88B-0A88-434F-8100-56EE49DE4821}"/>
            </a:ext>
          </a:extLst>
        </xdr:cNvPr>
        <xdr:cNvPicPr>
          <a:picLocks noChangeAspect="1"/>
        </xdr:cNvPicPr>
      </xdr:nvPicPr>
      <xdr:blipFill rotWithShape="1">
        <a:blip xmlns:r="http://schemas.openxmlformats.org/officeDocument/2006/relationships" r:embed="rId1"/>
        <a:srcRect l="6107" t="2669" r="5648" b="3972"/>
        <a:stretch/>
      </xdr:blipFill>
      <xdr:spPr>
        <a:xfrm>
          <a:off x="841375" y="24717375"/>
          <a:ext cx="837198" cy="1404519"/>
        </a:xfrm>
        <a:prstGeom prst="rect">
          <a:avLst/>
        </a:prstGeom>
      </xdr:spPr>
    </xdr:pic>
    <xdr:clientData/>
  </xdr:twoCellAnchor>
  <xdr:twoCellAnchor editAs="oneCell">
    <xdr:from>
      <xdr:col>1</xdr:col>
      <xdr:colOff>88900</xdr:colOff>
      <xdr:row>23</xdr:row>
      <xdr:rowOff>850900</xdr:rowOff>
    </xdr:from>
    <xdr:to>
      <xdr:col>2</xdr:col>
      <xdr:colOff>433973</xdr:colOff>
      <xdr:row>27</xdr:row>
      <xdr:rowOff>48794</xdr:rowOff>
    </xdr:to>
    <xdr:pic>
      <xdr:nvPicPr>
        <xdr:cNvPr id="35" name="Imagen 34">
          <a:extLst>
            <a:ext uri="{FF2B5EF4-FFF2-40B4-BE49-F238E27FC236}">
              <a16:creationId xmlns:a16="http://schemas.microsoft.com/office/drawing/2014/main" id="{B742B605-85F0-46C8-B1A4-008F5D13235A}"/>
            </a:ext>
          </a:extLst>
        </xdr:cNvPr>
        <xdr:cNvPicPr>
          <a:picLocks noChangeAspect="1"/>
        </xdr:cNvPicPr>
      </xdr:nvPicPr>
      <xdr:blipFill rotWithShape="1">
        <a:blip xmlns:r="http://schemas.openxmlformats.org/officeDocument/2006/relationships" r:embed="rId1"/>
        <a:srcRect l="6107" t="2669" r="5648" b="3972"/>
        <a:stretch/>
      </xdr:blipFill>
      <xdr:spPr>
        <a:xfrm>
          <a:off x="850900" y="10217150"/>
          <a:ext cx="837198" cy="1420394"/>
        </a:xfrm>
        <a:prstGeom prst="rect">
          <a:avLst/>
        </a:prstGeom>
      </xdr:spPr>
    </xdr:pic>
    <xdr:clientData/>
  </xdr:twoCellAnchor>
  <xdr:twoCellAnchor editAs="oneCell">
    <xdr:from>
      <xdr:col>1</xdr:col>
      <xdr:colOff>98425</xdr:colOff>
      <xdr:row>39</xdr:row>
      <xdr:rowOff>273050</xdr:rowOff>
    </xdr:from>
    <xdr:to>
      <xdr:col>2</xdr:col>
      <xdr:colOff>443498</xdr:colOff>
      <xdr:row>41</xdr:row>
      <xdr:rowOff>629819</xdr:rowOff>
    </xdr:to>
    <xdr:pic>
      <xdr:nvPicPr>
        <xdr:cNvPr id="36" name="Imagen 35">
          <a:extLst>
            <a:ext uri="{FF2B5EF4-FFF2-40B4-BE49-F238E27FC236}">
              <a16:creationId xmlns:a16="http://schemas.microsoft.com/office/drawing/2014/main" id="{11B956CC-8C02-419C-A64E-8D1BBA185CD3}"/>
            </a:ext>
          </a:extLst>
        </xdr:cNvPr>
        <xdr:cNvPicPr>
          <a:picLocks noChangeAspect="1"/>
        </xdr:cNvPicPr>
      </xdr:nvPicPr>
      <xdr:blipFill rotWithShape="1">
        <a:blip xmlns:r="http://schemas.openxmlformats.org/officeDocument/2006/relationships" r:embed="rId1"/>
        <a:srcRect l="6107" t="2669" r="5648" b="3972"/>
        <a:stretch/>
      </xdr:blipFill>
      <xdr:spPr>
        <a:xfrm>
          <a:off x="860425" y="17783175"/>
          <a:ext cx="837198" cy="14045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umno/Downloads/CALENDARIO_2022%20II%20trimestre%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sheetName val="Junio"/>
      <sheetName val="7° A"/>
      <sheetName val="8° A"/>
      <sheetName val="1° A"/>
      <sheetName val="1° B"/>
      <sheetName val="1° C"/>
      <sheetName val="1° D"/>
      <sheetName val="1° E"/>
      <sheetName val="2° A"/>
      <sheetName val="2° B"/>
      <sheetName val="2° C"/>
      <sheetName val="2° D"/>
      <sheetName val="2° E"/>
      <sheetName val="2° F"/>
      <sheetName val="3° A"/>
      <sheetName val="3° B"/>
      <sheetName val="3° C"/>
      <sheetName val="3° D"/>
      <sheetName val="3° E"/>
      <sheetName val="3° F"/>
      <sheetName val="4° A"/>
      <sheetName val="4° B"/>
      <sheetName val="4° C"/>
      <sheetName val="4° D"/>
      <sheetName val="4° E"/>
    </sheetNames>
    <sheetDataSet>
      <sheetData sheetId="0" refreshError="1">
        <row r="2">
          <cell r="L2">
            <v>2022</v>
          </cell>
        </row>
        <row r="3">
          <cell r="L3" t="str">
            <v>LU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011F8-DB57-4408-9277-889BD37695DB}">
  <dimension ref="A1:S58"/>
  <sheetViews>
    <sheetView topLeftCell="A43" zoomScale="96" zoomScaleNormal="96" workbookViewId="0">
      <selection activeCell="C50" sqref="C50"/>
    </sheetView>
  </sheetViews>
  <sheetFormatPr baseColWidth="10" defaultRowHeight="15" x14ac:dyDescent="0.25"/>
  <cols>
    <col min="1" max="2" width="7.28515625" customWidth="1"/>
    <col min="3" max="9" width="18.5703125" customWidth="1"/>
    <col min="13" max="19" width="26.42578125" customWidth="1"/>
  </cols>
  <sheetData>
    <row r="1" spans="1:19" ht="22.5" x14ac:dyDescent="0.45">
      <c r="A1" s="73" t="s">
        <v>4</v>
      </c>
      <c r="B1" s="73"/>
      <c r="C1" s="73"/>
      <c r="D1" s="73"/>
      <c r="E1" s="73"/>
      <c r="F1" s="73"/>
      <c r="G1" s="73"/>
      <c r="H1" s="73"/>
      <c r="I1" s="73"/>
    </row>
    <row r="2" spans="1:19" ht="22.5" x14ac:dyDescent="0.45">
      <c r="A2" s="73" t="s">
        <v>5</v>
      </c>
      <c r="B2" s="73"/>
      <c r="C2" s="73"/>
      <c r="D2" s="73"/>
      <c r="E2" s="73"/>
      <c r="F2" s="73"/>
      <c r="G2" s="73"/>
      <c r="H2" s="73"/>
      <c r="I2" s="73"/>
    </row>
    <row r="3" spans="1:19" ht="16.5" x14ac:dyDescent="0.25">
      <c r="K3" s="1">
        <f>AñoCalendario</f>
        <v>2022</v>
      </c>
      <c r="L3" s="1"/>
      <c r="M3" s="2"/>
      <c r="N3" s="2"/>
      <c r="O3" s="2"/>
      <c r="P3" s="2"/>
      <c r="Q3" s="2"/>
      <c r="R3" s="3"/>
      <c r="S3" s="3"/>
    </row>
    <row r="4" spans="1:19" ht="17.25" x14ac:dyDescent="0.3">
      <c r="B4" s="4" t="str">
        <f>UPPER(TEXT(C7,"mmmm"))</f>
        <v>JUNIO</v>
      </c>
      <c r="C4" s="5" t="str">
        <f>UPPER(TEXT(InicioDeSemana,"ddd"))</f>
        <v>LU</v>
      </c>
      <c r="D4" s="6" t="str">
        <f t="shared" ref="D4:I4" si="0">UPPER(TEXT(D5,"ddd"))</f>
        <v>MAR</v>
      </c>
      <c r="E4" s="6" t="str">
        <f t="shared" si="0"/>
        <v>MIÉ</v>
      </c>
      <c r="F4" s="6" t="str">
        <f t="shared" si="0"/>
        <v>JUE</v>
      </c>
      <c r="G4" s="6" t="str">
        <f t="shared" si="0"/>
        <v>VIE</v>
      </c>
      <c r="H4" s="7" t="str">
        <f t="shared" si="0"/>
        <v>SÁB</v>
      </c>
      <c r="I4" s="7" t="str">
        <f t="shared" si="0"/>
        <v>DOM</v>
      </c>
      <c r="K4" s="4" t="str">
        <f>UPPER(TEXT(C21,"mmmm"))</f>
        <v>JULIO</v>
      </c>
      <c r="L4" s="4"/>
    </row>
    <row r="5" spans="1:19" ht="16.5" x14ac:dyDescent="0.25">
      <c r="B5" s="2"/>
      <c r="C5" s="8">
        <f t="array" ref="C5:I5">DíasYSemanas+DATE(AñoCalendario,6,1)-WEEKDAY(DATE(AñoCalendario,6,1),(InicioDeSemana="Lu")+1)+1</f>
        <v>44711</v>
      </c>
      <c r="D5" s="8">
        <v>44712</v>
      </c>
      <c r="E5" s="28">
        <v>44713</v>
      </c>
      <c r="F5" s="28">
        <v>44714</v>
      </c>
      <c r="G5" s="28">
        <v>44715</v>
      </c>
      <c r="H5" s="9">
        <v>44716</v>
      </c>
      <c r="I5" s="9">
        <v>44717</v>
      </c>
      <c r="K5" s="2"/>
      <c r="L5" s="2"/>
    </row>
    <row r="6" spans="1:19" ht="56.25" customHeight="1" x14ac:dyDescent="0.25">
      <c r="B6" s="2"/>
      <c r="C6" s="10"/>
      <c r="D6" s="10"/>
      <c r="E6" s="10"/>
      <c r="F6" s="10"/>
      <c r="G6" s="11"/>
      <c r="H6" s="12"/>
      <c r="I6" s="12"/>
      <c r="K6" s="2"/>
      <c r="L6" s="2"/>
    </row>
    <row r="7" spans="1:19" ht="16.5" x14ac:dyDescent="0.25">
      <c r="B7" s="2"/>
      <c r="C7" s="28">
        <f t="array" ref="C7:I7">DíasYSemanas+DATE(AñoCalendario,6,1)-WEEKDAY(DATE(AñoCalendario,6,1),(InicioDeSemana="Lu")+1)+8</f>
        <v>44718</v>
      </c>
      <c r="D7" s="28">
        <v>44719</v>
      </c>
      <c r="E7" s="28">
        <v>44720</v>
      </c>
      <c r="F7" s="28">
        <v>44721</v>
      </c>
      <c r="G7" s="28">
        <v>44722</v>
      </c>
      <c r="H7" s="9">
        <v>44723</v>
      </c>
      <c r="I7" s="9">
        <v>44724</v>
      </c>
      <c r="K7" s="2"/>
      <c r="L7" s="2"/>
    </row>
    <row r="8" spans="1:19" ht="56.25" customHeight="1" x14ac:dyDescent="0.25">
      <c r="B8" s="2"/>
      <c r="C8" s="10"/>
      <c r="D8" s="10"/>
      <c r="E8" s="10" t="s">
        <v>31</v>
      </c>
      <c r="F8" s="10"/>
      <c r="G8" s="10"/>
      <c r="H8" s="12"/>
      <c r="I8" s="12"/>
      <c r="K8" s="2"/>
      <c r="L8" s="2"/>
    </row>
    <row r="9" spans="1:19" ht="16.5" x14ac:dyDescent="0.25">
      <c r="B9" s="2"/>
      <c r="C9" s="28">
        <f t="array" ref="C9:I9">DíasYSemanas+DATE(AñoCalendario,6,1)-WEEKDAY(DATE(AñoCalendario,6,1),(InicioDeSemana="Lu")+1)+15</f>
        <v>44725</v>
      </c>
      <c r="D9" s="28">
        <v>44726</v>
      </c>
      <c r="E9" s="28">
        <v>44727</v>
      </c>
      <c r="F9" s="28">
        <v>44728</v>
      </c>
      <c r="G9" s="28">
        <v>44729</v>
      </c>
      <c r="H9" s="9">
        <v>44730</v>
      </c>
      <c r="I9" s="9">
        <v>44731</v>
      </c>
      <c r="K9" s="2"/>
      <c r="L9" s="2"/>
    </row>
    <row r="10" spans="1:19" ht="56.25" customHeight="1" x14ac:dyDescent="0.25">
      <c r="B10" s="2"/>
      <c r="C10" s="10"/>
      <c r="D10" s="10" t="s">
        <v>37</v>
      </c>
      <c r="E10" s="11"/>
      <c r="F10" s="11"/>
      <c r="G10" s="11"/>
      <c r="H10" s="12"/>
      <c r="I10" s="12"/>
      <c r="K10" s="2"/>
      <c r="L10" s="2"/>
    </row>
    <row r="11" spans="1:19" ht="16.5" x14ac:dyDescent="0.25">
      <c r="B11" s="2"/>
      <c r="C11" s="8">
        <f t="array" ref="C11:I11">DíasYSemanas+DATE(AñoCalendario,6,1)-WEEKDAY(DATE(AñoCalendario,6,1),(InicioDeSemana="Lu")+1)+22</f>
        <v>44732</v>
      </c>
      <c r="D11" s="25">
        <v>44733</v>
      </c>
      <c r="E11" s="28">
        <v>44734</v>
      </c>
      <c r="F11" s="28">
        <v>44735</v>
      </c>
      <c r="G11" s="28">
        <v>44736</v>
      </c>
      <c r="H11" s="9">
        <v>44737</v>
      </c>
      <c r="I11" s="9">
        <v>44738</v>
      </c>
      <c r="K11" s="2"/>
      <c r="L11" s="2"/>
    </row>
    <row r="12" spans="1:19" ht="56.25" customHeight="1" x14ac:dyDescent="0.25">
      <c r="B12" s="2"/>
      <c r="C12" s="11"/>
      <c r="D12" s="23" t="s">
        <v>2</v>
      </c>
      <c r="E12" s="10"/>
      <c r="F12" s="10" t="s">
        <v>30</v>
      </c>
      <c r="G12" s="11" t="s">
        <v>35</v>
      </c>
      <c r="H12" s="12"/>
      <c r="I12" s="12"/>
      <c r="K12" s="2"/>
      <c r="L12" s="2"/>
    </row>
    <row r="13" spans="1:19" ht="16.5" x14ac:dyDescent="0.25">
      <c r="B13" s="2"/>
      <c r="C13" s="25">
        <f t="array" ref="C13:I13">DíasYSemanas+DATE(AñoCalendario,6,1)-WEEKDAY(DATE(AñoCalendario,6,1),(InicioDeSemana="Lu")+1)+29</f>
        <v>44739</v>
      </c>
      <c r="D13" s="28">
        <v>44740</v>
      </c>
      <c r="E13" s="28">
        <v>44741</v>
      </c>
      <c r="F13" s="28">
        <v>44742</v>
      </c>
      <c r="G13" s="8">
        <v>44743</v>
      </c>
      <c r="H13" s="9">
        <v>44744</v>
      </c>
      <c r="I13" s="9">
        <v>44745</v>
      </c>
      <c r="K13" s="2"/>
      <c r="L13" s="2"/>
    </row>
    <row r="14" spans="1:19" ht="56.25" customHeight="1" x14ac:dyDescent="0.25">
      <c r="B14" s="2"/>
      <c r="C14" s="23" t="s">
        <v>3</v>
      </c>
      <c r="D14" s="10"/>
      <c r="E14" s="11" t="s">
        <v>41</v>
      </c>
      <c r="F14" s="10"/>
      <c r="G14" s="11"/>
      <c r="H14" s="12"/>
      <c r="I14" s="12"/>
      <c r="K14" s="2"/>
      <c r="L14" s="2"/>
    </row>
    <row r="15" spans="1:19" ht="15" customHeight="1" x14ac:dyDescent="0.25">
      <c r="B15" s="2"/>
      <c r="C15" s="8">
        <f t="array" ref="C15:D15">DíasYSemanas+DATE(AñoCalendario,6,1)-WEEKDAY(DATE(AñoCalendario,6,1),(InicioDeSemana="Lu")+1)+36</f>
        <v>44746</v>
      </c>
      <c r="D15" s="8">
        <v>44747</v>
      </c>
      <c r="E15" s="15" t="s">
        <v>0</v>
      </c>
      <c r="F15" s="16"/>
      <c r="G15" s="16"/>
      <c r="H15" s="16"/>
      <c r="I15" s="16"/>
      <c r="K15" s="2"/>
      <c r="L15" s="2"/>
    </row>
    <row r="16" spans="1:19" ht="56.25" customHeight="1" x14ac:dyDescent="0.25">
      <c r="B16" s="2"/>
      <c r="C16" s="10"/>
      <c r="D16" s="10"/>
      <c r="E16" s="74"/>
      <c r="F16" s="75"/>
      <c r="G16" s="75"/>
      <c r="H16" s="75"/>
      <c r="I16" s="76"/>
      <c r="K16" s="2"/>
      <c r="L16" s="2"/>
    </row>
    <row r="17" spans="1:19" ht="16.5" x14ac:dyDescent="0.25">
      <c r="B17" s="2"/>
      <c r="C17" s="2"/>
      <c r="D17" s="2"/>
      <c r="E17" s="2"/>
      <c r="F17" s="2"/>
      <c r="G17" s="2"/>
      <c r="H17" s="2"/>
      <c r="I17" s="3"/>
      <c r="K17" s="2"/>
      <c r="L17" s="2"/>
      <c r="M17" s="2"/>
      <c r="N17" s="2"/>
      <c r="O17" s="2"/>
      <c r="P17" s="2"/>
      <c r="Q17" s="2"/>
      <c r="R17" s="3"/>
      <c r="S17" s="3"/>
    </row>
    <row r="18" spans="1:19" ht="17.25" x14ac:dyDescent="0.3">
      <c r="B18" s="2"/>
      <c r="C18" s="14" t="str">
        <f>UPPER(TEXT(InicioDeSemana,"ddd"))</f>
        <v>LU</v>
      </c>
      <c r="D18" s="14" t="str">
        <f t="shared" ref="D18:I18" si="1">UPPER(TEXT(D19,"ddd"))</f>
        <v>MAR</v>
      </c>
      <c r="E18" s="14" t="str">
        <f t="shared" si="1"/>
        <v>MIÉ</v>
      </c>
      <c r="F18" s="14" t="str">
        <f t="shared" si="1"/>
        <v>JUE</v>
      </c>
      <c r="G18" s="14" t="str">
        <f t="shared" si="1"/>
        <v>VIE</v>
      </c>
      <c r="H18" s="7" t="str">
        <f t="shared" si="1"/>
        <v>SÁB</v>
      </c>
      <c r="I18" s="7" t="str">
        <f t="shared" si="1"/>
        <v>DOM</v>
      </c>
      <c r="K18" s="2"/>
      <c r="L18" s="2"/>
      <c r="M18" s="2"/>
      <c r="N18" s="2"/>
      <c r="O18" s="2"/>
      <c r="P18" s="2"/>
      <c r="Q18" s="2"/>
      <c r="R18" s="3"/>
      <c r="S18" s="3"/>
    </row>
    <row r="19" spans="1:19" ht="16.5" x14ac:dyDescent="0.25">
      <c r="B19" s="2"/>
      <c r="C19" s="8">
        <f t="array" ref="C19:I19">DíasYSemanas+DATE(AñoCalendario,7,1)-WEEKDAY(DATE(AñoCalendario,7,1),(InicioDeSemana="Lu")+1)+1</f>
        <v>44739</v>
      </c>
      <c r="D19" s="8">
        <v>44740</v>
      </c>
      <c r="E19" s="8">
        <v>44741</v>
      </c>
      <c r="F19" s="8">
        <v>44742</v>
      </c>
      <c r="G19" s="8">
        <v>44743</v>
      </c>
      <c r="H19" s="9">
        <v>44744</v>
      </c>
      <c r="I19" s="9">
        <v>44745</v>
      </c>
      <c r="K19" s="2"/>
      <c r="L19" s="2"/>
      <c r="M19" s="2"/>
      <c r="N19" s="2"/>
      <c r="O19" s="2"/>
      <c r="P19" s="2"/>
      <c r="Q19" s="2"/>
      <c r="R19" s="3"/>
      <c r="S19" s="3"/>
    </row>
    <row r="20" spans="1:19" ht="71.25" customHeight="1" x14ac:dyDescent="0.25">
      <c r="B20" s="2"/>
      <c r="C20" s="10"/>
      <c r="D20" s="10"/>
      <c r="E20" s="10"/>
      <c r="F20" s="10"/>
      <c r="G20" s="10"/>
      <c r="H20" s="12"/>
      <c r="I20" s="12"/>
      <c r="K20" s="2"/>
      <c r="L20" s="2"/>
      <c r="M20" s="2"/>
      <c r="N20" s="2"/>
      <c r="O20" s="2"/>
      <c r="P20" s="2"/>
      <c r="Q20" s="2"/>
      <c r="R20" s="3"/>
      <c r="S20" s="3"/>
    </row>
    <row r="21" spans="1:19" ht="16.5" x14ac:dyDescent="0.25">
      <c r="B21" s="2"/>
      <c r="C21" s="25">
        <f t="array" ref="C21:I21">DíasYSemanas+DATE(AñoCalendario,7,1)-WEEKDAY(DATE(AñoCalendario,7,1),(InicioDeSemana="Lu")+1)+8</f>
        <v>44746</v>
      </c>
      <c r="D21" s="25">
        <v>44747</v>
      </c>
      <c r="E21" s="25">
        <v>44748</v>
      </c>
      <c r="F21" s="25">
        <v>44749</v>
      </c>
      <c r="G21" s="25">
        <v>44750</v>
      </c>
      <c r="H21" s="26">
        <v>44751</v>
      </c>
      <c r="I21" s="26">
        <v>44752</v>
      </c>
      <c r="K21" s="2"/>
      <c r="L21" s="2"/>
      <c r="M21" s="2"/>
      <c r="N21" s="2"/>
      <c r="O21" s="2"/>
      <c r="P21" s="2"/>
      <c r="Q21" s="2"/>
      <c r="R21" s="3"/>
      <c r="S21" s="3"/>
    </row>
    <row r="22" spans="1:19" ht="71.25" customHeight="1" x14ac:dyDescent="0.25">
      <c r="B22" s="2"/>
      <c r="C22" s="22" t="s">
        <v>1</v>
      </c>
      <c r="D22" s="22" t="s">
        <v>1</v>
      </c>
      <c r="E22" s="22" t="s">
        <v>1</v>
      </c>
      <c r="F22" s="22" t="s">
        <v>1</v>
      </c>
      <c r="G22" s="22" t="s">
        <v>1</v>
      </c>
      <c r="H22" s="22" t="s">
        <v>1</v>
      </c>
      <c r="I22" s="22" t="s">
        <v>1</v>
      </c>
      <c r="K22" s="2"/>
      <c r="L22" s="2"/>
      <c r="M22" s="2"/>
      <c r="N22" s="2"/>
      <c r="O22" s="2"/>
      <c r="P22" s="2"/>
      <c r="Q22" s="2"/>
      <c r="R22" s="3"/>
      <c r="S22" s="3"/>
    </row>
    <row r="23" spans="1:19" ht="16.5" x14ac:dyDescent="0.25">
      <c r="B23" s="2"/>
      <c r="C23" s="25">
        <f t="array" ref="C23:I23">DíasYSemanas+DATE(AñoCalendario,7,1)-WEEKDAY(DATE(AñoCalendario,7,1),(InicioDeSemana="Lu")+1)+15</f>
        <v>44753</v>
      </c>
      <c r="D23" s="25">
        <v>44754</v>
      </c>
      <c r="E23" s="25">
        <v>44755</v>
      </c>
      <c r="F23" s="25">
        <v>44756</v>
      </c>
      <c r="G23" s="25">
        <v>44757</v>
      </c>
      <c r="H23" s="26">
        <v>44758</v>
      </c>
      <c r="I23" s="26">
        <v>44759</v>
      </c>
      <c r="K23" s="2"/>
      <c r="L23" s="2"/>
      <c r="M23" s="2"/>
      <c r="N23" s="2"/>
      <c r="O23" s="2"/>
      <c r="P23" s="2"/>
      <c r="Q23" s="2"/>
      <c r="R23" s="3"/>
      <c r="S23" s="3"/>
    </row>
    <row r="24" spans="1:19" ht="71.25" customHeight="1" x14ac:dyDescent="0.25">
      <c r="B24" s="2"/>
      <c r="C24" s="22" t="s">
        <v>1</v>
      </c>
      <c r="D24" s="22" t="s">
        <v>1</v>
      </c>
      <c r="E24" s="22" t="s">
        <v>1</v>
      </c>
      <c r="F24" s="22" t="s">
        <v>1</v>
      </c>
      <c r="G24" s="22" t="s">
        <v>1</v>
      </c>
      <c r="H24" s="22" t="s">
        <v>1</v>
      </c>
      <c r="I24" s="22" t="s">
        <v>1</v>
      </c>
      <c r="K24" s="2"/>
      <c r="L24" s="2"/>
      <c r="M24" s="2"/>
      <c r="N24" s="2"/>
      <c r="O24" s="2"/>
      <c r="P24" s="2"/>
      <c r="Q24" s="2"/>
      <c r="R24" s="3"/>
      <c r="S24" s="3"/>
    </row>
    <row r="25" spans="1:19" ht="16.5" x14ac:dyDescent="0.25">
      <c r="B25" s="2"/>
      <c r="C25" s="25">
        <f t="array" ref="C25:I25">DíasYSemanas+DATE(AñoCalendario,7,1)-WEEKDAY(DATE(AñoCalendario,7,1),(InicioDeSemana="Lu")+1)+22</f>
        <v>44760</v>
      </c>
      <c r="D25" s="25">
        <v>44761</v>
      </c>
      <c r="E25" s="25">
        <v>44762</v>
      </c>
      <c r="F25" s="25">
        <v>44763</v>
      </c>
      <c r="G25" s="25">
        <v>44764</v>
      </c>
      <c r="H25" s="26">
        <v>44765</v>
      </c>
      <c r="I25" s="26">
        <v>44766</v>
      </c>
      <c r="K25" s="2"/>
      <c r="L25" s="2"/>
      <c r="M25" s="2"/>
      <c r="N25" s="2"/>
      <c r="O25" s="2"/>
      <c r="P25" s="2"/>
      <c r="Q25" s="2"/>
      <c r="R25" s="3"/>
      <c r="S25" s="3"/>
    </row>
    <row r="26" spans="1:19" ht="71.25" customHeight="1" x14ac:dyDescent="0.25">
      <c r="B26" s="2"/>
      <c r="C26" s="22" t="s">
        <v>1</v>
      </c>
      <c r="D26" s="22" t="s">
        <v>1</v>
      </c>
      <c r="E26" s="22" t="s">
        <v>1</v>
      </c>
      <c r="F26" s="22" t="s">
        <v>1</v>
      </c>
      <c r="G26" s="22" t="s">
        <v>1</v>
      </c>
      <c r="H26" s="22" t="s">
        <v>1</v>
      </c>
      <c r="I26" s="22" t="s">
        <v>1</v>
      </c>
      <c r="K26" s="2"/>
      <c r="L26" s="2"/>
      <c r="M26" s="2"/>
      <c r="N26" s="2"/>
      <c r="O26" s="2"/>
      <c r="P26" s="2"/>
      <c r="Q26" s="2"/>
      <c r="R26" s="3"/>
      <c r="S26" s="3"/>
    </row>
    <row r="27" spans="1:19" ht="16.5" x14ac:dyDescent="0.25">
      <c r="B27" s="2"/>
      <c r="C27" s="8">
        <f t="array" ref="C27:I27">DíasYSemanas+DATE(AñoCalendario,7,1)-WEEKDAY(DATE(AñoCalendario,7,1),(InicioDeSemana="Lu")+1)+29</f>
        <v>44767</v>
      </c>
      <c r="D27" s="8">
        <v>44768</v>
      </c>
      <c r="E27" s="8">
        <v>44769</v>
      </c>
      <c r="F27" s="8">
        <v>44770</v>
      </c>
      <c r="G27" s="8">
        <v>44771</v>
      </c>
      <c r="H27" s="9">
        <v>44772</v>
      </c>
      <c r="I27" s="9">
        <v>44773</v>
      </c>
      <c r="K27" s="2"/>
      <c r="L27" s="2"/>
      <c r="M27" s="2"/>
      <c r="N27" s="2"/>
      <c r="O27" s="2"/>
      <c r="P27" s="2"/>
      <c r="Q27" s="2"/>
      <c r="R27" s="3"/>
      <c r="S27" s="3"/>
    </row>
    <row r="28" spans="1:19" ht="71.25" customHeight="1" x14ac:dyDescent="0.25">
      <c r="B28" s="2"/>
      <c r="C28" s="29"/>
      <c r="D28" s="29"/>
      <c r="E28" s="10" t="s">
        <v>30</v>
      </c>
      <c r="F28" s="30"/>
      <c r="G28" s="30" t="s">
        <v>53</v>
      </c>
      <c r="H28" s="31"/>
      <c r="I28" s="31"/>
      <c r="K28" s="2"/>
      <c r="L28" s="2"/>
      <c r="M28" s="2"/>
      <c r="N28" s="2"/>
      <c r="O28" s="2"/>
      <c r="P28" s="2"/>
      <c r="Q28" s="2"/>
      <c r="R28" s="3"/>
      <c r="S28" s="3"/>
    </row>
    <row r="29" spans="1:19" ht="16.5" x14ac:dyDescent="0.25">
      <c r="A29" s="32"/>
      <c r="B29" s="33"/>
      <c r="C29" s="8">
        <f t="array" ref="C29:D29">DíasYSemanas+DATE(AñoCalendario,7,1)-WEEKDAY(DATE(AñoCalendario,7,1),(InicioDeSemana="Lu")+1)+36</f>
        <v>44774</v>
      </c>
      <c r="D29" s="8">
        <v>44775</v>
      </c>
      <c r="E29" s="77" t="s">
        <v>0</v>
      </c>
      <c r="F29" s="78"/>
      <c r="G29" s="78"/>
      <c r="H29" s="78"/>
      <c r="I29" s="78"/>
      <c r="K29" s="2"/>
      <c r="L29" s="2"/>
      <c r="M29" s="2"/>
      <c r="N29" s="2"/>
      <c r="O29" s="2"/>
      <c r="P29" s="2"/>
      <c r="Q29" s="2"/>
      <c r="R29" s="3"/>
      <c r="S29" s="3"/>
    </row>
    <row r="30" spans="1:19" ht="70.5" customHeight="1" x14ac:dyDescent="0.25">
      <c r="A30" s="32"/>
      <c r="B30" s="33"/>
      <c r="C30" s="10"/>
      <c r="D30" s="11"/>
      <c r="E30" s="77"/>
      <c r="F30" s="78"/>
      <c r="G30" s="78"/>
      <c r="H30" s="78"/>
      <c r="I30" s="78"/>
      <c r="K30" s="2"/>
      <c r="L30" s="2"/>
      <c r="M30" s="2"/>
      <c r="N30" s="2"/>
      <c r="O30" s="2"/>
      <c r="P30" s="2"/>
      <c r="Q30" s="2"/>
      <c r="R30" s="3"/>
      <c r="S30" s="3"/>
    </row>
    <row r="31" spans="1:19" x14ac:dyDescent="0.25">
      <c r="A31" s="17"/>
      <c r="B31" s="17"/>
      <c r="C31" s="17"/>
    </row>
    <row r="32" spans="1:19" ht="21.75" customHeight="1" x14ac:dyDescent="0.3">
      <c r="A32" s="32"/>
      <c r="B32" s="37" t="str">
        <f>UPPER(TEXT(C35,"mmmm"))</f>
        <v>AGOSTO</v>
      </c>
      <c r="C32" s="6" t="str">
        <f>UPPER(TEXT(InicioDeSemana,"ddd"))</f>
        <v>LU</v>
      </c>
      <c r="D32" s="6" t="str">
        <f t="shared" ref="D32:I32" si="2">UPPER(TEXT(D33,"ddd"))</f>
        <v>MAR</v>
      </c>
      <c r="E32" s="6" t="str">
        <f t="shared" si="2"/>
        <v>MIÉ</v>
      </c>
      <c r="F32" s="6" t="str">
        <f t="shared" si="2"/>
        <v>JUE</v>
      </c>
      <c r="G32" s="6" t="str">
        <f t="shared" si="2"/>
        <v>VIE</v>
      </c>
      <c r="H32" s="7" t="str">
        <f t="shared" si="2"/>
        <v>SÁB</v>
      </c>
      <c r="I32" s="7" t="str">
        <f t="shared" si="2"/>
        <v>DOM</v>
      </c>
      <c r="K32" s="18" t="str">
        <f>UPPER(TEXT(C49,"mmmm"))</f>
        <v>SEPTIEMBRE</v>
      </c>
    </row>
    <row r="33" spans="1:11" ht="16.5" x14ac:dyDescent="0.25">
      <c r="A33" s="32"/>
      <c r="B33" s="33"/>
      <c r="C33" s="8">
        <f t="array" ref="C33:I33">DíasYSemanas+DATE(AñoCalendario,8,1)-WEEKDAY(DATE(AñoCalendario,8,1),(InicioDeSemana="Lu")+1)+1</f>
        <v>44774</v>
      </c>
      <c r="D33" s="8">
        <v>44775</v>
      </c>
      <c r="E33" s="8">
        <v>44776</v>
      </c>
      <c r="F33" s="8">
        <v>44777</v>
      </c>
      <c r="G33" s="8">
        <v>44778</v>
      </c>
      <c r="H33" s="9">
        <v>44779</v>
      </c>
      <c r="I33" s="9">
        <v>44780</v>
      </c>
      <c r="K33" s="3"/>
    </row>
    <row r="34" spans="1:11" s="17" customFormat="1" ht="64.5" customHeight="1" x14ac:dyDescent="0.25">
      <c r="B34" s="2"/>
      <c r="C34" s="34"/>
      <c r="D34" s="10" t="s">
        <v>38</v>
      </c>
      <c r="E34" s="49" t="s">
        <v>390</v>
      </c>
      <c r="F34" s="35" t="s">
        <v>36</v>
      </c>
      <c r="G34" s="34"/>
      <c r="H34" s="36"/>
      <c r="I34" s="36"/>
      <c r="K34" s="3"/>
    </row>
    <row r="35" spans="1:11" ht="16.5" x14ac:dyDescent="0.25">
      <c r="B35" s="2"/>
      <c r="C35" s="8">
        <f t="array" ref="C35:I35">DíasYSemanas+DATE(AñoCalendario,8,1)-WEEKDAY(DATE(AñoCalendario,8,1),(InicioDeSemana="Lu")+1)+8</f>
        <v>44781</v>
      </c>
      <c r="D35" s="8">
        <v>44782</v>
      </c>
      <c r="E35" s="8">
        <v>44783</v>
      </c>
      <c r="F35" s="8">
        <v>44784</v>
      </c>
      <c r="G35" s="8">
        <v>44785</v>
      </c>
      <c r="H35" s="9">
        <v>44786</v>
      </c>
      <c r="I35" s="9">
        <v>44787</v>
      </c>
      <c r="K35" s="3"/>
    </row>
    <row r="36" spans="1:11" s="17" customFormat="1" ht="64.5" customHeight="1" x14ac:dyDescent="0.25">
      <c r="B36" s="2"/>
      <c r="C36" s="21" t="s">
        <v>32</v>
      </c>
      <c r="D36" s="21" t="s">
        <v>336</v>
      </c>
      <c r="E36" s="11" t="s">
        <v>390</v>
      </c>
      <c r="F36" s="11" t="s">
        <v>29</v>
      </c>
      <c r="G36" s="11"/>
      <c r="H36" s="12"/>
      <c r="I36" s="12"/>
      <c r="K36" s="3"/>
    </row>
    <row r="37" spans="1:11" ht="23.25" customHeight="1" x14ac:dyDescent="0.25">
      <c r="B37" s="2"/>
      <c r="C37" s="25">
        <f t="array" ref="C37:I37">DíasYSemanas+DATE(AñoCalendario,8,1)-WEEKDAY(DATE(AñoCalendario,8,1),(InicioDeSemana="Lu")+1)+15</f>
        <v>44788</v>
      </c>
      <c r="D37" s="8">
        <v>44789</v>
      </c>
      <c r="E37" s="8">
        <v>44790</v>
      </c>
      <c r="F37" s="8">
        <v>44791</v>
      </c>
      <c r="G37" s="8">
        <v>44792</v>
      </c>
      <c r="H37" s="9">
        <v>44793</v>
      </c>
      <c r="I37" s="9">
        <v>44794</v>
      </c>
      <c r="K37" s="3"/>
    </row>
    <row r="38" spans="1:11" s="17" customFormat="1" ht="64.5" customHeight="1" x14ac:dyDescent="0.25">
      <c r="B38" s="2"/>
      <c r="C38" s="24" t="s">
        <v>2</v>
      </c>
      <c r="D38" s="10"/>
      <c r="E38" s="10" t="s">
        <v>30</v>
      </c>
      <c r="F38" s="10"/>
      <c r="G38" s="10" t="s">
        <v>34</v>
      </c>
      <c r="H38" s="12"/>
      <c r="I38" s="12"/>
      <c r="K38" s="3"/>
    </row>
    <row r="39" spans="1:11" ht="19.5" customHeight="1" x14ac:dyDescent="0.25">
      <c r="B39" s="2"/>
      <c r="C39" s="8">
        <f t="array" ref="C39:I39">DíasYSemanas+DATE(AñoCalendario,8,1)-WEEKDAY(DATE(AñoCalendario,8,1),(InicioDeSemana="Lu")+1)+22</f>
        <v>44795</v>
      </c>
      <c r="D39" s="8">
        <v>44796</v>
      </c>
      <c r="E39" s="8">
        <v>44797</v>
      </c>
      <c r="F39" s="8">
        <v>44798</v>
      </c>
      <c r="G39" s="8">
        <v>44799</v>
      </c>
      <c r="H39" s="9">
        <v>44800</v>
      </c>
      <c r="I39" s="9">
        <v>44801</v>
      </c>
      <c r="K39" s="3"/>
    </row>
    <row r="40" spans="1:11" s="17" customFormat="1" ht="64.5" customHeight="1" x14ac:dyDescent="0.25">
      <c r="B40" s="2"/>
      <c r="C40" s="10" t="s">
        <v>33</v>
      </c>
      <c r="D40" s="42" t="s">
        <v>339</v>
      </c>
      <c r="E40" s="38" t="s">
        <v>398</v>
      </c>
      <c r="F40" s="10"/>
      <c r="G40" s="10"/>
      <c r="H40" s="12"/>
      <c r="I40" s="12"/>
      <c r="K40" s="3"/>
    </row>
    <row r="41" spans="1:11" ht="17.25" customHeight="1" x14ac:dyDescent="0.25">
      <c r="B41" s="2"/>
      <c r="C41" s="8">
        <f t="array" ref="C41:I41">DíasYSemanas+DATE(AñoCalendario,8,1)-WEEKDAY(DATE(AñoCalendario,8,1),(InicioDeSemana="Lu")+1)+29</f>
        <v>44802</v>
      </c>
      <c r="D41" s="8">
        <v>44803</v>
      </c>
      <c r="E41" s="8">
        <v>44804</v>
      </c>
      <c r="F41" s="8">
        <v>44805</v>
      </c>
      <c r="G41" s="8">
        <v>44806</v>
      </c>
      <c r="H41" s="9">
        <v>44807</v>
      </c>
      <c r="I41" s="9">
        <v>44808</v>
      </c>
      <c r="K41" s="3"/>
    </row>
    <row r="42" spans="1:11" s="17" customFormat="1" ht="64.5" customHeight="1" x14ac:dyDescent="0.25">
      <c r="B42" s="2"/>
      <c r="C42" s="10"/>
      <c r="D42" s="10"/>
      <c r="E42" s="10"/>
      <c r="F42" s="10"/>
      <c r="G42" s="10"/>
      <c r="H42" s="12"/>
      <c r="I42" s="12"/>
      <c r="K42" s="3"/>
    </row>
    <row r="43" spans="1:11" ht="21" customHeight="1" x14ac:dyDescent="0.25">
      <c r="B43" s="2"/>
      <c r="C43" s="8">
        <f t="array" ref="C43:D43">DíasYSemanas+DATE(AñoCalendario,8,1)-WEEKDAY(DATE(AñoCalendario,8,1),(InicioDeSemana="Lu")+1)+36</f>
        <v>44809</v>
      </c>
      <c r="D43" s="8">
        <v>44810</v>
      </c>
      <c r="E43" s="77" t="s">
        <v>0</v>
      </c>
      <c r="F43" s="78"/>
      <c r="G43" s="78"/>
      <c r="H43" s="78"/>
      <c r="I43" s="78"/>
      <c r="K43" s="3"/>
    </row>
    <row r="44" spans="1:11" s="17" customFormat="1" ht="64.5" customHeight="1" x14ac:dyDescent="0.25">
      <c r="B44" s="2"/>
      <c r="C44" s="10"/>
      <c r="D44" s="10"/>
      <c r="E44" s="77"/>
      <c r="F44" s="78"/>
      <c r="G44" s="78"/>
      <c r="H44" s="78"/>
      <c r="I44" s="78"/>
      <c r="K44" s="3"/>
    </row>
    <row r="46" spans="1:11" ht="17.25" x14ac:dyDescent="0.3">
      <c r="C46" s="7" t="str">
        <f>UPPER(TEXT(InicioDeSemana,"ddd"))</f>
        <v>LU</v>
      </c>
      <c r="D46" s="7" t="str">
        <f t="shared" ref="D46:I46" si="3">UPPER(TEXT(D47,"ddd"))</f>
        <v>MAR</v>
      </c>
      <c r="E46" s="7" t="str">
        <f t="shared" si="3"/>
        <v>MIÉ</v>
      </c>
      <c r="F46" s="7" t="str">
        <f t="shared" si="3"/>
        <v>JUE</v>
      </c>
      <c r="G46" s="7" t="str">
        <f t="shared" si="3"/>
        <v>VIE</v>
      </c>
      <c r="H46" s="7" t="str">
        <f t="shared" si="3"/>
        <v>SÁB</v>
      </c>
      <c r="I46" s="7" t="str">
        <f t="shared" si="3"/>
        <v>DOM</v>
      </c>
    </row>
    <row r="47" spans="1:11" ht="16.5" x14ac:dyDescent="0.25">
      <c r="C47" s="9">
        <f t="array" ref="C47:I47">DíasYSemanas+DATE(AñoCalendario,9,1)-WEEKDAY(DATE(AñoCalendario,9,1),(InicioDeSemana="Lu")+1)+1</f>
        <v>44802</v>
      </c>
      <c r="D47" s="9">
        <v>44803</v>
      </c>
      <c r="E47" s="9">
        <v>44804</v>
      </c>
      <c r="F47" s="8">
        <v>44805</v>
      </c>
      <c r="G47" s="8">
        <v>44806</v>
      </c>
      <c r="H47" s="9">
        <v>44807</v>
      </c>
      <c r="I47" s="9">
        <v>44808</v>
      </c>
    </row>
    <row r="48" spans="1:11" ht="65.25" customHeight="1" x14ac:dyDescent="0.25">
      <c r="C48" s="12"/>
      <c r="D48" s="12"/>
      <c r="E48" s="12"/>
      <c r="F48" s="35" t="s">
        <v>36</v>
      </c>
      <c r="G48" s="10" t="s">
        <v>52</v>
      </c>
      <c r="H48" s="12"/>
      <c r="I48" s="12"/>
    </row>
    <row r="49" spans="3:9" ht="16.5" x14ac:dyDescent="0.25">
      <c r="C49" s="8">
        <f t="array" ref="C49:I49">DíasYSemanas+DATE(AñoCalendario,9,1)-WEEKDAY(DATE(AñoCalendario,9,1),(InicioDeSemana="Lu")+1)+8</f>
        <v>44809</v>
      </c>
      <c r="D49" s="8">
        <v>44810</v>
      </c>
      <c r="E49" s="8">
        <v>44811</v>
      </c>
      <c r="F49" s="8">
        <v>44812</v>
      </c>
      <c r="G49" s="8">
        <v>44813</v>
      </c>
      <c r="H49" s="9">
        <v>44814</v>
      </c>
      <c r="I49" s="9">
        <v>44815</v>
      </c>
    </row>
    <row r="50" spans="3:9" ht="65.25" customHeight="1" x14ac:dyDescent="0.25">
      <c r="C50" s="53" t="s">
        <v>424</v>
      </c>
      <c r="D50" s="39" t="s">
        <v>341</v>
      </c>
      <c r="E50" s="10" t="s">
        <v>403</v>
      </c>
      <c r="F50" s="12"/>
      <c r="G50" s="12"/>
      <c r="H50" s="12"/>
      <c r="I50" s="12"/>
    </row>
    <row r="51" spans="3:9" ht="16.5" x14ac:dyDescent="0.25">
      <c r="C51" s="8">
        <f t="array" ref="C51:I51">DíasYSemanas+DATE(AñoCalendario,9,1)-WEEKDAY(DATE(AñoCalendario,9,1),(InicioDeSemana="Lu")+1)+15</f>
        <v>44816</v>
      </c>
      <c r="D51" s="8">
        <v>44817</v>
      </c>
      <c r="E51" s="8">
        <v>44818</v>
      </c>
      <c r="F51" s="8">
        <v>44819</v>
      </c>
      <c r="G51" s="8">
        <v>44820</v>
      </c>
      <c r="H51" s="9">
        <v>44821</v>
      </c>
      <c r="I51" s="9">
        <v>44822</v>
      </c>
    </row>
    <row r="52" spans="3:9" ht="65.25" customHeight="1" x14ac:dyDescent="0.25">
      <c r="C52" s="10"/>
      <c r="D52" s="10" t="s">
        <v>31</v>
      </c>
      <c r="E52" s="10"/>
      <c r="F52" s="10"/>
      <c r="G52" s="10"/>
      <c r="H52" s="12"/>
      <c r="I52" s="12"/>
    </row>
    <row r="53" spans="3:9" ht="16.5" x14ac:dyDescent="0.25">
      <c r="C53" s="8">
        <f t="array" ref="C53:I53">DíasYSemanas+DATE(AñoCalendario,9,1)-WEEKDAY(DATE(AñoCalendario,9,1),(InicioDeSemana="Lu")+1)+22</f>
        <v>44823</v>
      </c>
      <c r="D53" s="8">
        <v>44824</v>
      </c>
      <c r="E53" s="8">
        <v>44825</v>
      </c>
      <c r="F53" s="8">
        <v>44826</v>
      </c>
      <c r="G53" s="8">
        <v>44827</v>
      </c>
      <c r="H53" s="9">
        <v>44828</v>
      </c>
      <c r="I53" s="9">
        <v>44829</v>
      </c>
    </row>
    <row r="54" spans="3:9" ht="65.25" customHeight="1" x14ac:dyDescent="0.25">
      <c r="C54" s="19"/>
      <c r="D54" s="19"/>
      <c r="E54" s="19"/>
      <c r="F54" s="19"/>
      <c r="G54" s="19"/>
      <c r="H54" s="12"/>
      <c r="I54" s="12"/>
    </row>
    <row r="55" spans="3:9" ht="16.5" x14ac:dyDescent="0.25">
      <c r="C55" s="8">
        <f t="array" ref="C55:I55">DíasYSemanas+DATE(AñoCalendario,9,1)-WEEKDAY(DATE(AñoCalendario,9,1),(InicioDeSemana="Lu")+1)+29</f>
        <v>44830</v>
      </c>
      <c r="D55" s="8">
        <v>44831</v>
      </c>
      <c r="E55" s="8">
        <v>44832</v>
      </c>
      <c r="F55" s="8">
        <v>44833</v>
      </c>
      <c r="G55" s="8">
        <v>44834</v>
      </c>
      <c r="H55" s="9">
        <v>44835</v>
      </c>
      <c r="I55" s="9">
        <v>44836</v>
      </c>
    </row>
    <row r="56" spans="3:9" ht="65.25" customHeight="1" x14ac:dyDescent="0.25">
      <c r="C56" s="12"/>
      <c r="D56" s="12"/>
      <c r="E56" s="12"/>
      <c r="F56" s="12"/>
      <c r="G56" s="12"/>
      <c r="H56" s="12"/>
      <c r="I56" s="12"/>
    </row>
    <row r="57" spans="3:9" ht="16.5" x14ac:dyDescent="0.25">
      <c r="C57" s="9">
        <f t="array" ref="C57:D57">DíasYSemanas+DATE(AñoCalendario,9,1)-WEEKDAY(DATE(AñoCalendario,9,1),(InicioDeSemana="Lu")+1)+36</f>
        <v>44837</v>
      </c>
      <c r="D57" s="9">
        <v>44838</v>
      </c>
      <c r="E57" s="20" t="s">
        <v>0</v>
      </c>
      <c r="F57" s="27"/>
      <c r="G57" s="27"/>
      <c r="H57" s="27"/>
      <c r="I57" s="27"/>
    </row>
    <row r="58" spans="3:9" ht="65.25" customHeight="1" x14ac:dyDescent="0.25">
      <c r="C58" s="12"/>
      <c r="D58" s="12"/>
      <c r="E58" s="72"/>
      <c r="F58" s="72"/>
      <c r="G58" s="72"/>
      <c r="H58" s="72"/>
      <c r="I58" s="72"/>
    </row>
  </sheetData>
  <mergeCells count="8">
    <mergeCell ref="E58:I58"/>
    <mergeCell ref="A1:I1"/>
    <mergeCell ref="A2:I2"/>
    <mergeCell ref="E16:I16"/>
    <mergeCell ref="E29:E30"/>
    <mergeCell ref="F29:I30"/>
    <mergeCell ref="E43:E44"/>
    <mergeCell ref="F43:I44"/>
  </mergeCells>
  <conditionalFormatting sqref="I33:I42 I23 I25 I27:I28">
    <cfRule type="expression" dxfId="721" priority="12">
      <formula>$I$3="DO"</formula>
    </cfRule>
  </conditionalFormatting>
  <conditionalFormatting sqref="C13:I13 C15:D15">
    <cfRule type="expression" dxfId="720" priority="25">
      <formula>AND(DAY(C13)&gt;=1,DAY(C13)&lt;=15)</formula>
    </cfRule>
  </conditionalFormatting>
  <conditionalFormatting sqref="C5:H6">
    <cfRule type="expression" dxfId="719" priority="24">
      <formula>DAY(C5)&gt;8</formula>
    </cfRule>
  </conditionalFormatting>
  <conditionalFormatting sqref="C5:C16 D8">
    <cfRule type="expression" dxfId="718" priority="23">
      <formula>D$3="DO"</formula>
    </cfRule>
  </conditionalFormatting>
  <conditionalFormatting sqref="H5:H14">
    <cfRule type="expression" dxfId="717" priority="22">
      <formula>I$3="SÁ"</formula>
    </cfRule>
  </conditionalFormatting>
  <conditionalFormatting sqref="I19:I21">
    <cfRule type="expression" dxfId="716" priority="17">
      <formula>$I$3="DO"</formula>
    </cfRule>
  </conditionalFormatting>
  <conditionalFormatting sqref="C27:I27 C29:D29">
    <cfRule type="expression" dxfId="715" priority="21">
      <formula>AND(DAY(C27)&gt;=1,DAY(C27)&lt;=15)</formula>
    </cfRule>
  </conditionalFormatting>
  <conditionalFormatting sqref="C19:H20">
    <cfRule type="expression" dxfId="714" priority="20">
      <formula>DAY(C19)&gt;8</formula>
    </cfRule>
  </conditionalFormatting>
  <conditionalFormatting sqref="C19:C21 C23 C25 C27:C30">
    <cfRule type="expression" dxfId="713" priority="19">
      <formula>M$3="DO"</formula>
    </cfRule>
  </conditionalFormatting>
  <conditionalFormatting sqref="H19:I21 H23:I23 H25:I25 H27:I28">
    <cfRule type="expression" dxfId="712" priority="18">
      <formula>R$3="SÁ"</formula>
    </cfRule>
  </conditionalFormatting>
  <conditionalFormatting sqref="C41:I41 C43:D43">
    <cfRule type="expression" dxfId="711" priority="16">
      <formula>AND(DAY(C41)&gt;=1,DAY(C41)&lt;=15)</formula>
    </cfRule>
  </conditionalFormatting>
  <conditionalFormatting sqref="C33:H33 C34 E34:H34">
    <cfRule type="expression" dxfId="710" priority="15">
      <formula>DAY(C33)&gt;8</formula>
    </cfRule>
  </conditionalFormatting>
  <conditionalFormatting sqref="C33:C35 C37:C44">
    <cfRule type="expression" dxfId="709" priority="14">
      <formula>C$3="DO"</formula>
    </cfRule>
  </conditionalFormatting>
  <conditionalFormatting sqref="H33:I42">
    <cfRule type="expression" dxfId="708" priority="13">
      <formula>H$3="SÁ"</formula>
    </cfRule>
  </conditionalFormatting>
  <conditionalFormatting sqref="I5:I14">
    <cfRule type="expression" dxfId="707" priority="26">
      <formula>#REF!="SÁ"</formula>
    </cfRule>
  </conditionalFormatting>
  <conditionalFormatting sqref="I5:I14">
    <cfRule type="expression" dxfId="706" priority="27">
      <formula>#REF!="DO"</formula>
    </cfRule>
  </conditionalFormatting>
  <conditionalFormatting sqref="C55:I55 C57:D57">
    <cfRule type="expression" dxfId="705" priority="11">
      <formula>AND(DAY(C55)&gt;=1,DAY(C55)&lt;=15)</formula>
    </cfRule>
  </conditionalFormatting>
  <conditionalFormatting sqref="C47:H47 C48:E48 G48:H48">
    <cfRule type="expression" dxfId="704" priority="10">
      <formula>DAY(C47)&gt;8</formula>
    </cfRule>
  </conditionalFormatting>
  <conditionalFormatting sqref="C47:C58">
    <cfRule type="expression" dxfId="703" priority="9">
      <formula>L$3="DO"</formula>
    </cfRule>
  </conditionalFormatting>
  <conditionalFormatting sqref="H47:I56">
    <cfRule type="expression" dxfId="702" priority="8">
      <formula>Q$3="SÁ"</formula>
    </cfRule>
  </conditionalFormatting>
  <conditionalFormatting sqref="I47:I56">
    <cfRule type="expression" dxfId="701" priority="7">
      <formula>$H$3="DO"</formula>
    </cfRule>
  </conditionalFormatting>
  <conditionalFormatting sqref="C22:I22">
    <cfRule type="expression" dxfId="700" priority="6">
      <formula>N$3="DO"</formula>
    </cfRule>
  </conditionalFormatting>
  <conditionalFormatting sqref="C24:I24">
    <cfRule type="expression" dxfId="699" priority="5">
      <formula>N$3="DO"</formula>
    </cfRule>
  </conditionalFormatting>
  <conditionalFormatting sqref="C26:I26">
    <cfRule type="expression" dxfId="698" priority="4">
      <formula>N$3="DO"</formula>
    </cfRule>
  </conditionalFormatting>
  <conditionalFormatting sqref="C36">
    <cfRule type="expression" dxfId="697" priority="3">
      <formula>C$3="DO"</formula>
    </cfRule>
  </conditionalFormatting>
  <conditionalFormatting sqref="F8">
    <cfRule type="expression" dxfId="696" priority="2">
      <formula>G$3="DO"</formula>
    </cfRule>
  </conditionalFormatting>
  <conditionalFormatting sqref="F48">
    <cfRule type="expression" dxfId="695" priority="1">
      <formula>DAY(F48)&gt;8</formula>
    </cfRule>
  </conditionalFormatting>
  <dataValidations count="7">
    <dataValidation allowBlank="1" showInputMessage="1" showErrorMessage="1" prompt="El día del calendario en esta fila y en las filas 5, 7, 9, 11 y 13 se actualiza automáticamente. Si esta celda no contiene el número 1, se trata de un día del mes anterior. Escriba las notas del mes en la celda F13." sqref="C5 C19 C33 C47" xr:uid="{E6F51BDE-0EE8-46D7-8209-15F34E9EF704}"/>
    <dataValidation allowBlank="1" showInputMessage="1" showErrorMessage="1" prompt="Escriba las notas diarias basadas en el día del calendario que se encuentra arriba en las celdas de esta fila y las filas 6, 8, 10, 12 y 14, de las columnas C a I." sqref="C6 C20 C34 C48" xr:uid="{A0DC46C3-35E5-4EA9-B397-169FED1B50A4}"/>
    <dataValidation allowBlank="1" showInputMessage="1" showErrorMessage="1" prompt="El mes de esta hoja de cálculo está en esta celda. Calendario comienza en la derecha y contiene las fechas del mes anterior, el actual y el siguiente. Las notas mensuales se pueden escribir en la celda F13." sqref="B32 K4:L4 B4 K32" xr:uid="{209A7823-593A-4145-BEF2-05672222DD75}"/>
    <dataValidation allowBlank="1" showInputMessage="1" showErrorMessage="1" prompt="El año de esta celda se actualiza automáticamente según el año especificado en la hoja de cálculo Enero. El mes de esta hoja de cálculo se encuentra en la siguiente celda." sqref="K3:L3" xr:uid="{F8DF8651-4A67-40FC-9C2F-58DAC3FC7E1C}"/>
    <dataValidation allowBlank="1" showInputMessage="1" showErrorMessage="1" prompt="Escriba notas en la celda de la derecha." sqref="E15:E16 E29:E30 E43:E44 E57:E58" xr:uid="{6C48578F-19CE-4EF8-85D2-929B8BB8685D}"/>
    <dataValidation allowBlank="1" showInputMessage="1" showErrorMessage="1" prompt="Escriba notas en esta celda." sqref="F43:I44 F29:I30 F15:I15 F57:I57" xr:uid="{21798A79-6F66-43C9-8107-D10D6EF4825D}"/>
    <dataValidation allowBlank="1" showInputMessage="1" showErrorMessage="1" prompt="Esta fila contiene los nombres de los días laborables de este calendario. Esta celda contiene el primer día de la semana. Para cambiar el día de inicio, seleccione un nuevo día laborable en la celda L3 de la hoja de cálculo Enero." sqref="C4 C18 C32 C46" xr:uid="{60B89ED2-EA47-4B71-8CE0-98BD48B7D26E}"/>
  </dataValidations>
  <printOptions horizontalCentered="1" verticalCentered="1"/>
  <pageMargins left="0.59055118110236227" right="0.59055118110236227" top="0.59055118110236227" bottom="0.59055118110236227" header="0.31496062992125984" footer="0.31496062992125984"/>
  <pageSetup paperSize="4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C3347-22BC-4D6B-B097-127A280F52F6}">
  <dimension ref="B1:T58"/>
  <sheetViews>
    <sheetView topLeftCell="A41" zoomScale="96" zoomScaleNormal="96" workbookViewId="0">
      <selection activeCell="F50" sqref="F50"/>
    </sheetView>
  </sheetViews>
  <sheetFormatPr baseColWidth="10" defaultRowHeight="15" x14ac:dyDescent="0.25"/>
  <cols>
    <col min="2" max="3" width="7.28515625" customWidth="1"/>
    <col min="4" max="10" width="18.5703125" customWidth="1"/>
    <col min="14" max="20" width="26.42578125" customWidth="1"/>
  </cols>
  <sheetData>
    <row r="1" spans="2:20" ht="22.5" x14ac:dyDescent="0.45">
      <c r="B1" s="73" t="s">
        <v>4</v>
      </c>
      <c r="C1" s="73"/>
      <c r="D1" s="73"/>
      <c r="E1" s="73"/>
      <c r="F1" s="73"/>
      <c r="G1" s="73"/>
      <c r="H1" s="73"/>
      <c r="I1" s="73"/>
      <c r="J1" s="73"/>
    </row>
    <row r="2" spans="2:20" ht="22.5" x14ac:dyDescent="0.45">
      <c r="B2" s="73" t="s">
        <v>6</v>
      </c>
      <c r="C2" s="73"/>
      <c r="D2" s="73"/>
      <c r="E2" s="73"/>
      <c r="F2" s="73"/>
      <c r="G2" s="73"/>
      <c r="H2" s="73"/>
      <c r="I2" s="73"/>
      <c r="J2" s="73"/>
    </row>
    <row r="3" spans="2:20" ht="16.5" x14ac:dyDescent="0.25">
      <c r="L3" s="1">
        <f>AñoCalendario</f>
        <v>2022</v>
      </c>
      <c r="M3" s="1"/>
      <c r="N3" s="2"/>
      <c r="O3" s="2"/>
      <c r="P3" s="2"/>
      <c r="Q3" s="2"/>
      <c r="R3" s="2"/>
      <c r="S3" s="3"/>
      <c r="T3" s="3"/>
    </row>
    <row r="4" spans="2:20" ht="17.25" x14ac:dyDescent="0.3">
      <c r="C4" s="4" t="str">
        <f>UPPER(TEXT(D7,"mmmm"))</f>
        <v>JUNIO</v>
      </c>
      <c r="D4" s="5" t="str">
        <f>UPPER(TEXT(InicioDeSemana,"ddd"))</f>
        <v>LU</v>
      </c>
      <c r="E4" s="6" t="str">
        <f t="shared" ref="E4:J4" si="0">UPPER(TEXT(E5,"ddd"))</f>
        <v>MAR</v>
      </c>
      <c r="F4" s="6" t="str">
        <f t="shared" si="0"/>
        <v>MIÉ</v>
      </c>
      <c r="G4" s="6" t="str">
        <f t="shared" si="0"/>
        <v>JUE</v>
      </c>
      <c r="H4" s="6" t="str">
        <f t="shared" si="0"/>
        <v>VIE</v>
      </c>
      <c r="I4" s="7" t="str">
        <f t="shared" si="0"/>
        <v>SÁB</v>
      </c>
      <c r="J4" s="7" t="str">
        <f t="shared" si="0"/>
        <v>DOM</v>
      </c>
      <c r="L4" s="4" t="str">
        <f>UPPER(TEXT(D21,"mmmm"))</f>
        <v>JULIO</v>
      </c>
      <c r="M4" s="4"/>
    </row>
    <row r="5" spans="2:20" ht="16.5" x14ac:dyDescent="0.25">
      <c r="C5" s="2"/>
      <c r="D5" s="8">
        <f t="array" ref="D5:J5">DíasYSemanas+DATE(AñoCalendario,6,1)-WEEKDAY(DATE(AñoCalendario,6,1),(InicioDeSemana="Lu")+1)+1</f>
        <v>44711</v>
      </c>
      <c r="E5" s="8">
        <v>44712</v>
      </c>
      <c r="F5" s="28">
        <v>44713</v>
      </c>
      <c r="G5" s="28">
        <v>44714</v>
      </c>
      <c r="H5" s="28">
        <v>44715</v>
      </c>
      <c r="I5" s="9">
        <v>44716</v>
      </c>
      <c r="J5" s="9">
        <v>44717</v>
      </c>
      <c r="L5" s="2"/>
      <c r="M5" s="2"/>
    </row>
    <row r="6" spans="2:20" ht="56.25" customHeight="1" x14ac:dyDescent="0.25">
      <c r="C6" s="2"/>
      <c r="D6" s="10"/>
      <c r="E6" s="10"/>
      <c r="F6" s="10" t="s">
        <v>39</v>
      </c>
      <c r="G6" s="10"/>
      <c r="H6" s="11"/>
      <c r="I6" s="12"/>
      <c r="J6" s="12"/>
      <c r="L6" s="2"/>
      <c r="M6" s="2"/>
    </row>
    <row r="7" spans="2:20" ht="16.5" x14ac:dyDescent="0.25">
      <c r="C7" s="2"/>
      <c r="D7" s="28">
        <f t="array" ref="D7:J7">DíasYSemanas+DATE(AñoCalendario,6,1)-WEEKDAY(DATE(AñoCalendario,6,1),(InicioDeSemana="Lu")+1)+8</f>
        <v>44718</v>
      </c>
      <c r="E7" s="28">
        <v>44719</v>
      </c>
      <c r="F7" s="28">
        <v>44720</v>
      </c>
      <c r="G7" s="28">
        <v>44721</v>
      </c>
      <c r="H7" s="28">
        <v>44722</v>
      </c>
      <c r="I7" s="9">
        <v>44723</v>
      </c>
      <c r="J7" s="9">
        <v>44724</v>
      </c>
      <c r="L7" s="2"/>
      <c r="M7" s="2"/>
    </row>
    <row r="8" spans="2:20" ht="56.25" customHeight="1" x14ac:dyDescent="0.25">
      <c r="C8" s="2"/>
      <c r="D8" s="10"/>
      <c r="E8" s="10"/>
      <c r="F8" s="10"/>
      <c r="G8" s="10"/>
      <c r="H8" s="10"/>
      <c r="I8" s="12"/>
      <c r="J8" s="12"/>
      <c r="L8" s="2"/>
      <c r="M8" s="2"/>
    </row>
    <row r="9" spans="2:20" ht="16.5" x14ac:dyDescent="0.25">
      <c r="C9" s="2"/>
      <c r="D9" s="28">
        <f t="array" ref="D9:J9">DíasYSemanas+DATE(AñoCalendario,6,1)-WEEKDAY(DATE(AñoCalendario,6,1),(InicioDeSemana="Lu")+1)+15</f>
        <v>44725</v>
      </c>
      <c r="E9" s="28">
        <v>44726</v>
      </c>
      <c r="F9" s="28">
        <v>44727</v>
      </c>
      <c r="G9" s="28">
        <v>44728</v>
      </c>
      <c r="H9" s="28">
        <v>44729</v>
      </c>
      <c r="I9" s="9">
        <v>44730</v>
      </c>
      <c r="J9" s="9">
        <v>44731</v>
      </c>
      <c r="L9" s="2"/>
      <c r="M9" s="2"/>
    </row>
    <row r="10" spans="2:20" ht="56.25" customHeight="1" x14ac:dyDescent="0.25">
      <c r="C10" s="2"/>
      <c r="D10" s="10"/>
      <c r="E10" s="10"/>
      <c r="F10" s="11" t="s">
        <v>46</v>
      </c>
      <c r="G10" s="11" t="s">
        <v>40</v>
      </c>
      <c r="H10" s="11" t="s">
        <v>45</v>
      </c>
      <c r="I10" s="12"/>
      <c r="J10" s="12"/>
      <c r="L10" s="2"/>
      <c r="M10" s="2"/>
    </row>
    <row r="11" spans="2:20" ht="16.5" x14ac:dyDescent="0.25">
      <c r="C11" s="2"/>
      <c r="D11" s="8">
        <f t="array" ref="D11:J11">DíasYSemanas+DATE(AñoCalendario,6,1)-WEEKDAY(DATE(AñoCalendario,6,1),(InicioDeSemana="Lu")+1)+22</f>
        <v>44732</v>
      </c>
      <c r="E11" s="25">
        <v>44733</v>
      </c>
      <c r="F11" s="28">
        <v>44734</v>
      </c>
      <c r="G11" s="28">
        <v>44735</v>
      </c>
      <c r="H11" s="28">
        <v>44736</v>
      </c>
      <c r="I11" s="9">
        <v>44737</v>
      </c>
      <c r="J11" s="9">
        <v>44738</v>
      </c>
      <c r="L11" s="2"/>
      <c r="M11" s="2"/>
    </row>
    <row r="12" spans="2:20" ht="56.25" customHeight="1" x14ac:dyDescent="0.25">
      <c r="C12" s="2"/>
      <c r="D12" s="11"/>
      <c r="E12" s="23" t="s">
        <v>2</v>
      </c>
      <c r="F12" s="10"/>
      <c r="G12" s="10" t="s">
        <v>42</v>
      </c>
      <c r="H12" s="11"/>
      <c r="I12" s="12"/>
      <c r="J12" s="12"/>
      <c r="L12" s="2"/>
      <c r="M12" s="2"/>
    </row>
    <row r="13" spans="2:20" ht="16.5" x14ac:dyDescent="0.25">
      <c r="C13" s="2"/>
      <c r="D13" s="25">
        <f t="array" ref="D13:J13">DíasYSemanas+DATE(AñoCalendario,6,1)-WEEKDAY(DATE(AñoCalendario,6,1),(InicioDeSemana="Lu")+1)+29</f>
        <v>44739</v>
      </c>
      <c r="E13" s="28">
        <v>44740</v>
      </c>
      <c r="F13" s="28">
        <v>44741</v>
      </c>
      <c r="G13" s="28">
        <v>44742</v>
      </c>
      <c r="H13" s="8">
        <v>44743</v>
      </c>
      <c r="I13" s="9">
        <v>44744</v>
      </c>
      <c r="J13" s="9">
        <v>44745</v>
      </c>
      <c r="L13" s="2"/>
      <c r="M13" s="2"/>
    </row>
    <row r="14" spans="2:20" ht="56.25" customHeight="1" x14ac:dyDescent="0.25">
      <c r="C14" s="2"/>
      <c r="D14" s="23" t="s">
        <v>3</v>
      </c>
      <c r="E14" s="10"/>
      <c r="F14" s="11" t="s">
        <v>47</v>
      </c>
      <c r="G14" s="10"/>
      <c r="H14" s="11" t="s">
        <v>45</v>
      </c>
      <c r="I14" s="12"/>
      <c r="J14" s="12"/>
      <c r="L14" s="2"/>
      <c r="M14" s="2"/>
    </row>
    <row r="15" spans="2:20" ht="15" customHeight="1" x14ac:dyDescent="0.25">
      <c r="C15" s="2"/>
      <c r="D15" s="8">
        <f t="array" ref="D15:E15">DíasYSemanas+DATE(AñoCalendario,6,1)-WEEKDAY(DATE(AñoCalendario,6,1),(InicioDeSemana="Lu")+1)+36</f>
        <v>44746</v>
      </c>
      <c r="E15" s="8">
        <v>44747</v>
      </c>
      <c r="F15" s="15" t="s">
        <v>0</v>
      </c>
      <c r="G15" s="16"/>
      <c r="H15" s="16"/>
      <c r="I15" s="16"/>
      <c r="J15" s="16"/>
      <c r="L15" s="2"/>
      <c r="M15" s="2"/>
    </row>
    <row r="16" spans="2:20" ht="56.25" customHeight="1" x14ac:dyDescent="0.25">
      <c r="C16" s="2"/>
      <c r="D16" s="10"/>
      <c r="E16" s="10"/>
      <c r="F16" s="74"/>
      <c r="G16" s="75"/>
      <c r="H16" s="75"/>
      <c r="I16" s="75"/>
      <c r="J16" s="76"/>
      <c r="L16" s="2"/>
      <c r="M16" s="2"/>
    </row>
    <row r="17" spans="2:20" ht="16.5" x14ac:dyDescent="0.25">
      <c r="C17" s="2"/>
      <c r="D17" s="2"/>
      <c r="E17" s="2"/>
      <c r="F17" s="2"/>
      <c r="G17" s="2"/>
      <c r="H17" s="2"/>
      <c r="I17" s="2"/>
      <c r="J17" s="3"/>
      <c r="L17" s="2"/>
      <c r="M17" s="2"/>
      <c r="N17" s="2"/>
      <c r="O17" s="2"/>
      <c r="P17" s="2"/>
      <c r="Q17" s="2"/>
      <c r="R17" s="2"/>
      <c r="S17" s="3"/>
      <c r="T17" s="3"/>
    </row>
    <row r="18" spans="2:20" ht="17.25" x14ac:dyDescent="0.3">
      <c r="C18" s="2"/>
      <c r="D18" s="14" t="str">
        <f>UPPER(TEXT(InicioDeSemana,"ddd"))</f>
        <v>LU</v>
      </c>
      <c r="E18" s="14" t="str">
        <f t="shared" ref="E18:J18" si="1">UPPER(TEXT(E19,"ddd"))</f>
        <v>MAR</v>
      </c>
      <c r="F18" s="14" t="str">
        <f t="shared" si="1"/>
        <v>MIÉ</v>
      </c>
      <c r="G18" s="14" t="str">
        <f t="shared" si="1"/>
        <v>JUE</v>
      </c>
      <c r="H18" s="14" t="str">
        <f t="shared" si="1"/>
        <v>VIE</v>
      </c>
      <c r="I18" s="7" t="str">
        <f t="shared" si="1"/>
        <v>SÁB</v>
      </c>
      <c r="J18" s="7" t="str">
        <f t="shared" si="1"/>
        <v>DOM</v>
      </c>
      <c r="L18" s="2"/>
      <c r="M18" s="2"/>
      <c r="N18" s="2"/>
      <c r="O18" s="2"/>
      <c r="P18" s="2"/>
      <c r="Q18" s="2"/>
      <c r="R18" s="2"/>
      <c r="S18" s="3"/>
      <c r="T18" s="3"/>
    </row>
    <row r="19" spans="2:20" ht="16.5" x14ac:dyDescent="0.25">
      <c r="C19" s="2"/>
      <c r="D19" s="8">
        <f t="array" ref="D19:J19">DíasYSemanas+DATE(AñoCalendario,7,1)-WEEKDAY(DATE(AñoCalendario,7,1),(InicioDeSemana="Lu")+1)+1</f>
        <v>44739</v>
      </c>
      <c r="E19" s="8">
        <v>44740</v>
      </c>
      <c r="F19" s="8">
        <v>44741</v>
      </c>
      <c r="G19" s="8">
        <v>44742</v>
      </c>
      <c r="H19" s="8">
        <v>44743</v>
      </c>
      <c r="I19" s="9">
        <v>44744</v>
      </c>
      <c r="J19" s="9">
        <v>44745</v>
      </c>
      <c r="L19" s="2"/>
      <c r="M19" s="2"/>
      <c r="N19" s="2"/>
      <c r="O19" s="2"/>
      <c r="P19" s="2"/>
      <c r="Q19" s="2"/>
      <c r="R19" s="2"/>
      <c r="S19" s="3"/>
      <c r="T19" s="3"/>
    </row>
    <row r="20" spans="2:20" ht="71.25" customHeight="1" x14ac:dyDescent="0.25">
      <c r="C20" s="2"/>
      <c r="D20" s="10"/>
      <c r="E20" s="10"/>
      <c r="F20" s="10"/>
      <c r="G20" s="10"/>
      <c r="H20" s="10"/>
      <c r="I20" s="12"/>
      <c r="J20" s="12"/>
      <c r="L20" s="2"/>
      <c r="M20" s="2"/>
      <c r="N20" s="2"/>
      <c r="O20" s="2"/>
      <c r="P20" s="2"/>
      <c r="Q20" s="2"/>
      <c r="R20" s="2"/>
      <c r="S20" s="3"/>
      <c r="T20" s="3"/>
    </row>
    <row r="21" spans="2:20" ht="16.5" x14ac:dyDescent="0.25">
      <c r="C21" s="2"/>
      <c r="D21" s="25">
        <f t="array" ref="D21:J21">DíasYSemanas+DATE(AñoCalendario,7,1)-WEEKDAY(DATE(AñoCalendario,7,1),(InicioDeSemana="Lu")+1)+8</f>
        <v>44746</v>
      </c>
      <c r="E21" s="25">
        <v>44747</v>
      </c>
      <c r="F21" s="25">
        <v>44748</v>
      </c>
      <c r="G21" s="25">
        <v>44749</v>
      </c>
      <c r="H21" s="25">
        <v>44750</v>
      </c>
      <c r="I21" s="26">
        <v>44751</v>
      </c>
      <c r="J21" s="26">
        <v>44752</v>
      </c>
      <c r="L21" s="2"/>
      <c r="M21" s="2"/>
      <c r="N21" s="2"/>
      <c r="O21" s="2"/>
      <c r="P21" s="2"/>
      <c r="Q21" s="2"/>
      <c r="R21" s="2"/>
      <c r="S21" s="3"/>
      <c r="T21" s="3"/>
    </row>
    <row r="22" spans="2:20" ht="71.25" customHeight="1" x14ac:dyDescent="0.25">
      <c r="C22" s="2"/>
      <c r="D22" s="22" t="s">
        <v>1</v>
      </c>
      <c r="E22" s="22" t="s">
        <v>1</v>
      </c>
      <c r="F22" s="22" t="s">
        <v>1</v>
      </c>
      <c r="G22" s="22" t="s">
        <v>1</v>
      </c>
      <c r="H22" s="22" t="s">
        <v>1</v>
      </c>
      <c r="I22" s="22" t="s">
        <v>1</v>
      </c>
      <c r="J22" s="22" t="s">
        <v>1</v>
      </c>
      <c r="L22" s="2"/>
      <c r="M22" s="2"/>
      <c r="N22" s="2"/>
      <c r="O22" s="2"/>
      <c r="P22" s="2"/>
      <c r="Q22" s="2"/>
      <c r="R22" s="2"/>
      <c r="S22" s="3"/>
      <c r="T22" s="3"/>
    </row>
    <row r="23" spans="2:20" ht="16.5" x14ac:dyDescent="0.25">
      <c r="C23" s="2"/>
      <c r="D23" s="25">
        <f t="array" ref="D23:J23">DíasYSemanas+DATE(AñoCalendario,7,1)-WEEKDAY(DATE(AñoCalendario,7,1),(InicioDeSemana="Lu")+1)+15</f>
        <v>44753</v>
      </c>
      <c r="E23" s="25">
        <v>44754</v>
      </c>
      <c r="F23" s="25">
        <v>44755</v>
      </c>
      <c r="G23" s="25">
        <v>44756</v>
      </c>
      <c r="H23" s="25">
        <v>44757</v>
      </c>
      <c r="I23" s="26">
        <v>44758</v>
      </c>
      <c r="J23" s="26">
        <v>44759</v>
      </c>
      <c r="L23" s="2"/>
      <c r="M23" s="2"/>
      <c r="N23" s="2"/>
      <c r="O23" s="2"/>
      <c r="P23" s="2"/>
      <c r="Q23" s="2"/>
      <c r="R23" s="2"/>
      <c r="S23" s="3"/>
      <c r="T23" s="3"/>
    </row>
    <row r="24" spans="2:20" ht="71.25" customHeight="1" x14ac:dyDescent="0.25">
      <c r="C24" s="2"/>
      <c r="D24" s="22" t="s">
        <v>1</v>
      </c>
      <c r="E24" s="22" t="s">
        <v>1</v>
      </c>
      <c r="F24" s="22" t="s">
        <v>1</v>
      </c>
      <c r="G24" s="22" t="s">
        <v>1</v>
      </c>
      <c r="H24" s="22" t="s">
        <v>1</v>
      </c>
      <c r="I24" s="22" t="s">
        <v>1</v>
      </c>
      <c r="J24" s="22" t="s">
        <v>1</v>
      </c>
      <c r="L24" s="2"/>
      <c r="M24" s="2"/>
      <c r="N24" s="2"/>
      <c r="O24" s="2"/>
      <c r="P24" s="2"/>
      <c r="Q24" s="2"/>
      <c r="R24" s="2"/>
      <c r="S24" s="3"/>
      <c r="T24" s="3"/>
    </row>
    <row r="25" spans="2:20" ht="16.5" x14ac:dyDescent="0.25">
      <c r="C25" s="2"/>
      <c r="D25" s="25">
        <f t="array" ref="D25:J25">DíasYSemanas+DATE(AñoCalendario,7,1)-WEEKDAY(DATE(AñoCalendario,7,1),(InicioDeSemana="Lu")+1)+22</f>
        <v>44760</v>
      </c>
      <c r="E25" s="25">
        <v>44761</v>
      </c>
      <c r="F25" s="25">
        <v>44762</v>
      </c>
      <c r="G25" s="25">
        <v>44763</v>
      </c>
      <c r="H25" s="25">
        <v>44764</v>
      </c>
      <c r="I25" s="26">
        <v>44765</v>
      </c>
      <c r="J25" s="26">
        <v>44766</v>
      </c>
      <c r="L25" s="2"/>
      <c r="M25" s="2"/>
      <c r="N25" s="2"/>
      <c r="O25" s="2"/>
      <c r="P25" s="2"/>
      <c r="Q25" s="2"/>
      <c r="R25" s="2"/>
      <c r="S25" s="3"/>
      <c r="T25" s="3"/>
    </row>
    <row r="26" spans="2:20" ht="71.25" customHeight="1" x14ac:dyDescent="0.25">
      <c r="C26" s="2"/>
      <c r="D26" s="22" t="s">
        <v>1</v>
      </c>
      <c r="E26" s="22" t="s">
        <v>1</v>
      </c>
      <c r="F26" s="22" t="s">
        <v>1</v>
      </c>
      <c r="G26" s="22" t="s">
        <v>1</v>
      </c>
      <c r="H26" s="22" t="s">
        <v>1</v>
      </c>
      <c r="I26" s="22" t="s">
        <v>1</v>
      </c>
      <c r="J26" s="22" t="s">
        <v>1</v>
      </c>
      <c r="L26" s="2"/>
      <c r="M26" s="2"/>
      <c r="N26" s="2"/>
      <c r="O26" s="2"/>
      <c r="P26" s="2"/>
      <c r="Q26" s="2"/>
      <c r="R26" s="2"/>
      <c r="S26" s="3"/>
      <c r="T26" s="3"/>
    </row>
    <row r="27" spans="2:20" ht="16.5" x14ac:dyDescent="0.25">
      <c r="C27" s="2"/>
      <c r="D27" s="8">
        <f t="array" ref="D27:J27">DíasYSemanas+DATE(AñoCalendario,7,1)-WEEKDAY(DATE(AñoCalendario,7,1),(InicioDeSemana="Lu")+1)+29</f>
        <v>44767</v>
      </c>
      <c r="E27" s="8">
        <v>44768</v>
      </c>
      <c r="F27" s="8">
        <v>44769</v>
      </c>
      <c r="G27" s="8">
        <v>44770</v>
      </c>
      <c r="H27" s="8">
        <v>44771</v>
      </c>
      <c r="I27" s="9">
        <v>44772</v>
      </c>
      <c r="J27" s="9">
        <v>44773</v>
      </c>
      <c r="L27" s="2"/>
      <c r="M27" s="2"/>
      <c r="N27" s="2"/>
      <c r="O27" s="2"/>
      <c r="P27" s="2"/>
      <c r="Q27" s="2"/>
      <c r="R27" s="2"/>
      <c r="S27" s="3"/>
      <c r="T27" s="3"/>
    </row>
    <row r="28" spans="2:20" ht="71.25" customHeight="1" x14ac:dyDescent="0.25">
      <c r="C28" s="2"/>
      <c r="D28" s="29" t="s">
        <v>56</v>
      </c>
      <c r="E28" s="29"/>
      <c r="F28" s="29"/>
      <c r="G28" s="30" t="s">
        <v>43</v>
      </c>
      <c r="H28" s="11" t="s">
        <v>45</v>
      </c>
      <c r="I28" s="31"/>
      <c r="J28" s="31"/>
      <c r="L28" s="2"/>
      <c r="M28" s="2"/>
      <c r="N28" s="2"/>
      <c r="O28" s="2"/>
      <c r="P28" s="2"/>
      <c r="Q28" s="2"/>
      <c r="R28" s="2"/>
      <c r="S28" s="3"/>
      <c r="T28" s="3"/>
    </row>
    <row r="29" spans="2:20" ht="16.5" x14ac:dyDescent="0.25">
      <c r="B29" s="32"/>
      <c r="C29" s="33"/>
      <c r="D29" s="8">
        <f t="array" ref="D29:E29">DíasYSemanas+DATE(AñoCalendario,7,1)-WEEKDAY(DATE(AñoCalendario,7,1),(InicioDeSemana="Lu")+1)+36</f>
        <v>44774</v>
      </c>
      <c r="E29" s="8">
        <v>44775</v>
      </c>
      <c r="F29" s="77" t="s">
        <v>0</v>
      </c>
      <c r="G29" s="78"/>
      <c r="H29" s="78"/>
      <c r="I29" s="78"/>
      <c r="J29" s="78"/>
      <c r="L29" s="2"/>
      <c r="M29" s="2"/>
      <c r="N29" s="2"/>
      <c r="O29" s="2"/>
      <c r="P29" s="2"/>
      <c r="Q29" s="2"/>
      <c r="R29" s="2"/>
      <c r="S29" s="3"/>
      <c r="T29" s="3"/>
    </row>
    <row r="30" spans="2:20" ht="70.5" customHeight="1" x14ac:dyDescent="0.25">
      <c r="B30" s="32"/>
      <c r="C30" s="33"/>
      <c r="D30" s="10"/>
      <c r="E30" s="11"/>
      <c r="F30" s="77"/>
      <c r="G30" s="78"/>
      <c r="H30" s="78"/>
      <c r="I30" s="78"/>
      <c r="J30" s="78"/>
      <c r="L30" s="2"/>
      <c r="M30" s="2"/>
      <c r="N30" s="2"/>
      <c r="O30" s="2"/>
      <c r="P30" s="2"/>
      <c r="Q30" s="2"/>
      <c r="R30" s="2"/>
      <c r="S30" s="3"/>
      <c r="T30" s="3"/>
    </row>
    <row r="31" spans="2:20" x14ac:dyDescent="0.25">
      <c r="B31" s="17"/>
      <c r="C31" s="17"/>
      <c r="D31" s="17"/>
    </row>
    <row r="32" spans="2:20" ht="21.75" customHeight="1" x14ac:dyDescent="0.3">
      <c r="B32" s="32"/>
      <c r="C32" s="37" t="str">
        <f>UPPER(TEXT(D35,"mmmm"))</f>
        <v>AGOSTO</v>
      </c>
      <c r="D32" s="6" t="str">
        <f>UPPER(TEXT(InicioDeSemana,"ddd"))</f>
        <v>LU</v>
      </c>
      <c r="E32" s="6" t="str">
        <f t="shared" ref="E32:J32" si="2">UPPER(TEXT(E33,"ddd"))</f>
        <v>MAR</v>
      </c>
      <c r="F32" s="6" t="str">
        <f t="shared" si="2"/>
        <v>MIÉ</v>
      </c>
      <c r="G32" s="6" t="str">
        <f t="shared" si="2"/>
        <v>JUE</v>
      </c>
      <c r="H32" s="6" t="str">
        <f t="shared" si="2"/>
        <v>VIE</v>
      </c>
      <c r="I32" s="7" t="str">
        <f t="shared" si="2"/>
        <v>SÁB</v>
      </c>
      <c r="J32" s="7" t="str">
        <f t="shared" si="2"/>
        <v>DOM</v>
      </c>
      <c r="L32" s="18" t="str">
        <f>UPPER(TEXT(D49,"mmmm"))</f>
        <v>SEPTIEMBRE</v>
      </c>
    </row>
    <row r="33" spans="2:12" ht="16.5" x14ac:dyDescent="0.25">
      <c r="B33" s="32"/>
      <c r="C33" s="33"/>
      <c r="D33" s="8">
        <f t="array" ref="D33:J33">DíasYSemanas+DATE(AñoCalendario,8,1)-WEEKDAY(DATE(AñoCalendario,8,1),(InicioDeSemana="Lu")+1)+1</f>
        <v>44774</v>
      </c>
      <c r="E33" s="8">
        <v>44775</v>
      </c>
      <c r="F33" s="8">
        <v>44776</v>
      </c>
      <c r="G33" s="8">
        <v>44777</v>
      </c>
      <c r="H33" s="8">
        <v>44778</v>
      </c>
      <c r="I33" s="9">
        <v>44779</v>
      </c>
      <c r="J33" s="9">
        <v>44780</v>
      </c>
      <c r="L33" s="3"/>
    </row>
    <row r="34" spans="2:12" s="17" customFormat="1" ht="64.5" customHeight="1" x14ac:dyDescent="0.25">
      <c r="C34" s="2"/>
      <c r="D34" s="34"/>
      <c r="E34" s="50" t="s">
        <v>133</v>
      </c>
      <c r="F34" s="49" t="s">
        <v>390</v>
      </c>
      <c r="G34" s="35" t="s">
        <v>54</v>
      </c>
      <c r="H34" s="34"/>
      <c r="I34" s="36"/>
      <c r="J34" s="36"/>
      <c r="L34" s="3"/>
    </row>
    <row r="35" spans="2:12" ht="16.5" x14ac:dyDescent="0.25">
      <c r="C35" s="2"/>
      <c r="D35" s="8">
        <f t="array" ref="D35:J35">DíasYSemanas+DATE(AñoCalendario,8,1)-WEEKDAY(DATE(AñoCalendario,8,1),(InicioDeSemana="Lu")+1)+8</f>
        <v>44781</v>
      </c>
      <c r="E35" s="8">
        <v>44782</v>
      </c>
      <c r="F35" s="8">
        <v>44783</v>
      </c>
      <c r="G35" s="8">
        <v>44784</v>
      </c>
      <c r="H35" s="8">
        <v>44785</v>
      </c>
      <c r="I35" s="9">
        <v>44786</v>
      </c>
      <c r="J35" s="9">
        <v>44787</v>
      </c>
      <c r="L35" s="3"/>
    </row>
    <row r="36" spans="2:12" s="17" customFormat="1" ht="64.5" customHeight="1" x14ac:dyDescent="0.25">
      <c r="C36" s="2"/>
      <c r="D36" s="21"/>
      <c r="E36" s="49" t="s">
        <v>337</v>
      </c>
      <c r="F36" s="42" t="s">
        <v>394</v>
      </c>
      <c r="G36" s="11"/>
      <c r="H36" s="11"/>
      <c r="I36" s="12"/>
      <c r="J36" s="12"/>
      <c r="L36" s="3"/>
    </row>
    <row r="37" spans="2:12" ht="23.25" customHeight="1" x14ac:dyDescent="0.25">
      <c r="C37" s="2"/>
      <c r="D37" s="25">
        <f t="array" ref="D37:J37">DíasYSemanas+DATE(AñoCalendario,8,1)-WEEKDAY(DATE(AñoCalendario,8,1),(InicioDeSemana="Lu")+1)+15</f>
        <v>44788</v>
      </c>
      <c r="E37" s="8">
        <v>44789</v>
      </c>
      <c r="F37" s="8">
        <v>44790</v>
      </c>
      <c r="G37" s="8">
        <v>44791</v>
      </c>
      <c r="H37" s="8">
        <v>44792</v>
      </c>
      <c r="I37" s="9">
        <v>44793</v>
      </c>
      <c r="J37" s="9">
        <v>44794</v>
      </c>
      <c r="L37" s="3"/>
    </row>
    <row r="38" spans="2:12" s="17" customFormat="1" ht="64.5" customHeight="1" x14ac:dyDescent="0.25">
      <c r="C38" s="2"/>
      <c r="D38" s="24" t="s">
        <v>2</v>
      </c>
      <c r="E38" s="10" t="s">
        <v>51</v>
      </c>
      <c r="F38" s="11" t="s">
        <v>48</v>
      </c>
      <c r="G38" s="10"/>
      <c r="H38" s="10"/>
      <c r="I38" s="12"/>
      <c r="J38" s="12"/>
      <c r="L38" s="3"/>
    </row>
    <row r="39" spans="2:12" ht="19.5" customHeight="1" x14ac:dyDescent="0.25">
      <c r="C39" s="2"/>
      <c r="D39" s="8">
        <f t="array" ref="D39:J39">DíasYSemanas+DATE(AñoCalendario,8,1)-WEEKDAY(DATE(AñoCalendario,8,1),(InicioDeSemana="Lu")+1)+22</f>
        <v>44795</v>
      </c>
      <c r="E39" s="8">
        <v>44796</v>
      </c>
      <c r="F39" s="8">
        <v>44797</v>
      </c>
      <c r="G39" s="8">
        <v>44798</v>
      </c>
      <c r="H39" s="8">
        <v>44799</v>
      </c>
      <c r="I39" s="9">
        <v>44800</v>
      </c>
      <c r="J39" s="9">
        <v>44801</v>
      </c>
      <c r="L39" s="3"/>
    </row>
    <row r="40" spans="2:12" s="17" customFormat="1" ht="64.5" customHeight="1" x14ac:dyDescent="0.25">
      <c r="C40" s="2"/>
      <c r="D40" s="10"/>
      <c r="E40" s="42" t="s">
        <v>339</v>
      </c>
      <c r="F40" s="11" t="s">
        <v>399</v>
      </c>
      <c r="G40" s="10" t="s">
        <v>50</v>
      </c>
      <c r="H40" s="10"/>
      <c r="I40" s="12"/>
      <c r="J40" s="12"/>
      <c r="L40" s="3"/>
    </row>
    <row r="41" spans="2:12" ht="17.25" customHeight="1" x14ac:dyDescent="0.25">
      <c r="C41" s="2"/>
      <c r="D41" s="8">
        <f t="array" ref="D41:J41">DíasYSemanas+DATE(AñoCalendario,8,1)-WEEKDAY(DATE(AñoCalendario,8,1),(InicioDeSemana="Lu")+1)+29</f>
        <v>44802</v>
      </c>
      <c r="E41" s="8">
        <v>44803</v>
      </c>
      <c r="F41" s="8">
        <v>44804</v>
      </c>
      <c r="G41" s="8">
        <v>44805</v>
      </c>
      <c r="H41" s="8">
        <v>44806</v>
      </c>
      <c r="I41" s="9">
        <v>44807</v>
      </c>
      <c r="J41" s="9">
        <v>44808</v>
      </c>
      <c r="L41" s="3"/>
    </row>
    <row r="42" spans="2:12" s="17" customFormat="1" ht="64.5" customHeight="1" x14ac:dyDescent="0.25">
      <c r="C42" s="2"/>
      <c r="D42" s="10" t="s">
        <v>52</v>
      </c>
      <c r="E42" s="10"/>
      <c r="F42" s="10"/>
      <c r="G42" s="10"/>
      <c r="H42" s="10"/>
      <c r="I42" s="12"/>
      <c r="J42" s="12"/>
      <c r="L42" s="3"/>
    </row>
    <row r="43" spans="2:12" ht="21" customHeight="1" x14ac:dyDescent="0.25">
      <c r="C43" s="2"/>
      <c r="D43" s="8">
        <f t="array" ref="D43:E43">DíasYSemanas+DATE(AñoCalendario,8,1)-WEEKDAY(DATE(AñoCalendario,8,1),(InicioDeSemana="Lu")+1)+36</f>
        <v>44809</v>
      </c>
      <c r="E43" s="8">
        <v>44810</v>
      </c>
      <c r="F43" s="77" t="s">
        <v>0</v>
      </c>
      <c r="G43" s="78"/>
      <c r="H43" s="78"/>
      <c r="I43" s="78"/>
      <c r="J43" s="78"/>
      <c r="L43" s="3"/>
    </row>
    <row r="44" spans="2:12" s="17" customFormat="1" ht="64.5" customHeight="1" x14ac:dyDescent="0.25">
      <c r="C44" s="2"/>
      <c r="D44" s="10"/>
      <c r="E44" s="10"/>
      <c r="F44" s="77"/>
      <c r="G44" s="78"/>
      <c r="H44" s="78"/>
      <c r="I44" s="78"/>
      <c r="J44" s="78"/>
      <c r="L44" s="3"/>
    </row>
    <row r="46" spans="2:12" ht="17.25" x14ac:dyDescent="0.3">
      <c r="D46" s="7" t="str">
        <f>UPPER(TEXT(InicioDeSemana,"ddd"))</f>
        <v>LU</v>
      </c>
      <c r="E46" s="7" t="str">
        <f t="shared" ref="E46:J46" si="3">UPPER(TEXT(E47,"ddd"))</f>
        <v>MAR</v>
      </c>
      <c r="F46" s="7" t="str">
        <f t="shared" si="3"/>
        <v>MIÉ</v>
      </c>
      <c r="G46" s="7" t="str">
        <f t="shared" si="3"/>
        <v>JUE</v>
      </c>
      <c r="H46" s="7" t="str">
        <f t="shared" si="3"/>
        <v>VIE</v>
      </c>
      <c r="I46" s="7" t="str">
        <f t="shared" si="3"/>
        <v>SÁB</v>
      </c>
      <c r="J46" s="7" t="str">
        <f t="shared" si="3"/>
        <v>DOM</v>
      </c>
    </row>
    <row r="47" spans="2:12" ht="16.5" x14ac:dyDescent="0.25">
      <c r="D47" s="9">
        <f t="array" ref="D47:J47">DíasYSemanas+DATE(AñoCalendario,9,1)-WEEKDAY(DATE(AñoCalendario,9,1),(InicioDeSemana="Lu")+1)+1</f>
        <v>44802</v>
      </c>
      <c r="E47" s="9">
        <v>44803</v>
      </c>
      <c r="F47" s="9">
        <v>44804</v>
      </c>
      <c r="G47" s="8">
        <v>44805</v>
      </c>
      <c r="H47" s="8">
        <v>44806</v>
      </c>
      <c r="I47" s="9">
        <v>44807</v>
      </c>
      <c r="J47" s="9">
        <v>44808</v>
      </c>
    </row>
    <row r="48" spans="2:12" ht="65.25" customHeight="1" x14ac:dyDescent="0.25">
      <c r="D48" s="12"/>
      <c r="E48" s="12"/>
      <c r="F48" s="12"/>
      <c r="G48" s="10" t="s">
        <v>55</v>
      </c>
      <c r="H48" s="12"/>
      <c r="I48" s="12"/>
      <c r="J48" s="12"/>
    </row>
    <row r="49" spans="4:10" ht="16.5" x14ac:dyDescent="0.25">
      <c r="D49" s="8">
        <f t="array" ref="D49:J49">DíasYSemanas+DATE(AñoCalendario,9,1)-WEEKDAY(DATE(AñoCalendario,9,1),(InicioDeSemana="Lu")+1)+8</f>
        <v>44809</v>
      </c>
      <c r="E49" s="8">
        <v>44810</v>
      </c>
      <c r="F49" s="8">
        <v>44811</v>
      </c>
      <c r="G49" s="8">
        <v>44812</v>
      </c>
      <c r="H49" s="8">
        <v>44813</v>
      </c>
      <c r="I49" s="9">
        <v>44814</v>
      </c>
      <c r="J49" s="9">
        <v>44815</v>
      </c>
    </row>
    <row r="50" spans="4:10" ht="65.25" customHeight="1" x14ac:dyDescent="0.25">
      <c r="D50" s="12"/>
      <c r="E50" s="38" t="s">
        <v>342</v>
      </c>
      <c r="F50" s="10" t="s">
        <v>403</v>
      </c>
      <c r="G50" s="35" t="s">
        <v>49</v>
      </c>
      <c r="H50" s="12"/>
      <c r="I50" s="12"/>
      <c r="J50" s="12"/>
    </row>
    <row r="51" spans="4:10" ht="16.5" x14ac:dyDescent="0.25">
      <c r="D51" s="8">
        <f t="array" ref="D51:J51">DíasYSemanas+DATE(AñoCalendario,9,1)-WEEKDAY(DATE(AñoCalendario,9,1),(InicioDeSemana="Lu")+1)+15</f>
        <v>44816</v>
      </c>
      <c r="E51" s="8">
        <v>44817</v>
      </c>
      <c r="F51" s="8">
        <v>44818</v>
      </c>
      <c r="G51" s="8">
        <v>44819</v>
      </c>
      <c r="H51" s="8">
        <v>44820</v>
      </c>
      <c r="I51" s="9">
        <v>44821</v>
      </c>
      <c r="J51" s="9">
        <v>44822</v>
      </c>
    </row>
    <row r="52" spans="4:10" ht="65.25" customHeight="1" x14ac:dyDescent="0.25">
      <c r="D52" s="10"/>
      <c r="E52" s="10"/>
      <c r="F52" s="10"/>
      <c r="G52" s="10"/>
      <c r="H52" s="10"/>
      <c r="I52" s="12"/>
      <c r="J52" s="12"/>
    </row>
    <row r="53" spans="4:10" ht="16.5" x14ac:dyDescent="0.25">
      <c r="D53" s="8">
        <f t="array" ref="D53:J53">DíasYSemanas+DATE(AñoCalendario,9,1)-WEEKDAY(DATE(AñoCalendario,9,1),(InicioDeSemana="Lu")+1)+22</f>
        <v>44823</v>
      </c>
      <c r="E53" s="8">
        <v>44824</v>
      </c>
      <c r="F53" s="8">
        <v>44825</v>
      </c>
      <c r="G53" s="8">
        <v>44826</v>
      </c>
      <c r="H53" s="8">
        <v>44827</v>
      </c>
      <c r="I53" s="9">
        <v>44828</v>
      </c>
      <c r="J53" s="9">
        <v>44829</v>
      </c>
    </row>
    <row r="54" spans="4:10" ht="65.25" customHeight="1" x14ac:dyDescent="0.25">
      <c r="D54" s="19"/>
      <c r="E54" s="19"/>
      <c r="F54" s="19"/>
      <c r="G54" s="19"/>
      <c r="H54" s="19"/>
      <c r="I54" s="12"/>
      <c r="J54" s="12"/>
    </row>
    <row r="55" spans="4:10" ht="16.5" x14ac:dyDescent="0.25">
      <c r="D55" s="8">
        <f t="array" ref="D55:J55">DíasYSemanas+DATE(AñoCalendario,9,1)-WEEKDAY(DATE(AñoCalendario,9,1),(InicioDeSemana="Lu")+1)+29</f>
        <v>44830</v>
      </c>
      <c r="E55" s="8">
        <v>44831</v>
      </c>
      <c r="F55" s="8">
        <v>44832</v>
      </c>
      <c r="G55" s="8">
        <v>44833</v>
      </c>
      <c r="H55" s="8">
        <v>44834</v>
      </c>
      <c r="I55" s="9">
        <v>44835</v>
      </c>
      <c r="J55" s="9">
        <v>44836</v>
      </c>
    </row>
    <row r="56" spans="4:10" ht="65.25" customHeight="1" x14ac:dyDescent="0.25">
      <c r="D56" s="12"/>
      <c r="E56" s="12"/>
      <c r="F56" s="12"/>
      <c r="G56" s="12"/>
      <c r="H56" s="12"/>
      <c r="I56" s="12"/>
      <c r="J56" s="12"/>
    </row>
    <row r="57" spans="4:10" ht="16.5" x14ac:dyDescent="0.25">
      <c r="D57" s="9">
        <f t="array" ref="D57:E57">DíasYSemanas+DATE(AñoCalendario,9,1)-WEEKDAY(DATE(AñoCalendario,9,1),(InicioDeSemana="Lu")+1)+36</f>
        <v>44837</v>
      </c>
      <c r="E57" s="9">
        <v>44838</v>
      </c>
      <c r="F57" s="20" t="s">
        <v>0</v>
      </c>
      <c r="G57" s="27"/>
      <c r="H57" s="27"/>
      <c r="I57" s="27"/>
      <c r="J57" s="27"/>
    </row>
    <row r="58" spans="4:10" ht="65.25" customHeight="1" x14ac:dyDescent="0.25">
      <c r="D58" s="12"/>
      <c r="E58" s="12"/>
      <c r="F58" s="72"/>
      <c r="G58" s="72"/>
      <c r="H58" s="72"/>
      <c r="I58" s="72"/>
      <c r="J58" s="72"/>
    </row>
  </sheetData>
  <mergeCells count="8">
    <mergeCell ref="F58:J58"/>
    <mergeCell ref="B1:J1"/>
    <mergeCell ref="B2:J2"/>
    <mergeCell ref="F16:J16"/>
    <mergeCell ref="F29:F30"/>
    <mergeCell ref="G29:J30"/>
    <mergeCell ref="F43:F44"/>
    <mergeCell ref="G43:J44"/>
  </mergeCells>
  <conditionalFormatting sqref="J33:J42 J23 J25 J27:J28">
    <cfRule type="expression" dxfId="694" priority="14">
      <formula>$J$3="DO"</formula>
    </cfRule>
  </conditionalFormatting>
  <conditionalFormatting sqref="D13:J13 D15:E15">
    <cfRule type="expression" dxfId="693" priority="27">
      <formula>AND(DAY(D13)&gt;=1,DAY(D13)&lt;=15)</formula>
    </cfRule>
  </conditionalFormatting>
  <conditionalFormatting sqref="D5:I6">
    <cfRule type="expression" dxfId="692" priority="26">
      <formula>DAY(D5)&gt;8</formula>
    </cfRule>
  </conditionalFormatting>
  <conditionalFormatting sqref="D5:D16 E8">
    <cfRule type="expression" dxfId="691" priority="25">
      <formula>E$3="DO"</formula>
    </cfRule>
  </conditionalFormatting>
  <conditionalFormatting sqref="I5:I14">
    <cfRule type="expression" dxfId="690" priority="24">
      <formula>J$3="SÁ"</formula>
    </cfRule>
  </conditionalFormatting>
  <conditionalFormatting sqref="J19:J21">
    <cfRule type="expression" dxfId="689" priority="19">
      <formula>$J$3="DO"</formula>
    </cfRule>
  </conditionalFormatting>
  <conditionalFormatting sqref="D27:J27 D29:E29">
    <cfRule type="expression" dxfId="688" priority="23">
      <formula>AND(DAY(D27)&gt;=1,DAY(D27)&lt;=15)</formula>
    </cfRule>
  </conditionalFormatting>
  <conditionalFormatting sqref="D19:I20">
    <cfRule type="expression" dxfId="687" priority="22">
      <formula>DAY(D19)&gt;8</formula>
    </cfRule>
  </conditionalFormatting>
  <conditionalFormatting sqref="D19:D21 D23 D25 D27:D30">
    <cfRule type="expression" dxfId="686" priority="21">
      <formula>N$3="DO"</formula>
    </cfRule>
  </conditionalFormatting>
  <conditionalFormatting sqref="I19:J21 I23:J23 I25:J25 I27:J28">
    <cfRule type="expression" dxfId="685" priority="20">
      <formula>S$3="SÁ"</formula>
    </cfRule>
  </conditionalFormatting>
  <conditionalFormatting sqref="D41:J41 D43:E43">
    <cfRule type="expression" dxfId="684" priority="18">
      <formula>AND(DAY(D41)&gt;=1,DAY(D41)&lt;=15)</formula>
    </cfRule>
  </conditionalFormatting>
  <conditionalFormatting sqref="D33:I33 D34:E34 G34:I34">
    <cfRule type="expression" dxfId="683" priority="17">
      <formula>DAY(D33)&gt;8</formula>
    </cfRule>
  </conditionalFormatting>
  <conditionalFormatting sqref="D33:D35 D37:D44">
    <cfRule type="expression" dxfId="682" priority="16">
      <formula>D$3="DO"</formula>
    </cfRule>
  </conditionalFormatting>
  <conditionalFormatting sqref="I33:J42">
    <cfRule type="expression" dxfId="681" priority="15">
      <formula>I$3="SÁ"</formula>
    </cfRule>
  </conditionalFormatting>
  <conditionalFormatting sqref="J5:J14">
    <cfRule type="expression" dxfId="680" priority="28">
      <formula>#REF!="SÁ"</formula>
    </cfRule>
  </conditionalFormatting>
  <conditionalFormatting sqref="J5:J14">
    <cfRule type="expression" dxfId="679" priority="29">
      <formula>#REF!="DO"</formula>
    </cfRule>
  </conditionalFormatting>
  <conditionalFormatting sqref="D55:J55 D57:E57">
    <cfRule type="expression" dxfId="678" priority="13">
      <formula>AND(DAY(D55)&gt;=1,DAY(D55)&lt;=15)</formula>
    </cfRule>
  </conditionalFormatting>
  <conditionalFormatting sqref="D47:I48">
    <cfRule type="expression" dxfId="677" priority="12">
      <formula>DAY(D47)&gt;8</formula>
    </cfRule>
  </conditionalFormatting>
  <conditionalFormatting sqref="D47:D58">
    <cfRule type="expression" dxfId="676" priority="11">
      <formula>M$3="DO"</formula>
    </cfRule>
  </conditionalFormatting>
  <conditionalFormatting sqref="I47:J56">
    <cfRule type="expression" dxfId="675" priority="10">
      <formula>R$3="SÁ"</formula>
    </cfRule>
  </conditionalFormatting>
  <conditionalFormatting sqref="J47:J56">
    <cfRule type="expression" dxfId="674" priority="9">
      <formula>$I$3="DO"</formula>
    </cfRule>
  </conditionalFormatting>
  <conditionalFormatting sqref="D22:J22">
    <cfRule type="expression" dxfId="673" priority="8">
      <formula>O$3="DO"</formula>
    </cfRule>
  </conditionalFormatting>
  <conditionalFormatting sqref="D24:J24">
    <cfRule type="expression" dxfId="672" priority="7">
      <formula>O$3="DO"</formula>
    </cfRule>
  </conditionalFormatting>
  <conditionalFormatting sqref="D26:J26">
    <cfRule type="expression" dxfId="671" priority="6">
      <formula>O$3="DO"</formula>
    </cfRule>
  </conditionalFormatting>
  <conditionalFormatting sqref="D36">
    <cfRule type="expression" dxfId="670" priority="5">
      <formula>D$3="DO"</formula>
    </cfRule>
  </conditionalFormatting>
  <conditionalFormatting sqref="G8">
    <cfRule type="expression" dxfId="669" priority="4">
      <formula>H$3="DO"</formula>
    </cfRule>
  </conditionalFormatting>
  <conditionalFormatting sqref="E36">
    <cfRule type="expression" dxfId="668" priority="3">
      <formula>DAY(E36)&gt;8</formula>
    </cfRule>
  </conditionalFormatting>
  <conditionalFormatting sqref="G50">
    <cfRule type="expression" dxfId="667" priority="2">
      <formula>DAY(G50)&gt;8</formula>
    </cfRule>
  </conditionalFormatting>
  <conditionalFormatting sqref="F34">
    <cfRule type="expression" dxfId="666" priority="1">
      <formula>DAY(F34)&gt;8</formula>
    </cfRule>
  </conditionalFormatting>
  <dataValidations count="7">
    <dataValidation allowBlank="1" showInputMessage="1" showErrorMessage="1" prompt="El día del calendario en esta fila y en las filas 5, 7, 9, 11 y 13 se actualiza automáticamente. Si esta celda no contiene el número 1, se trata de un día del mes anterior. Escriba las notas del mes en la celda F13." sqref="D5 D19 D33 D47" xr:uid="{92782411-D775-4886-9E85-FAECCB0B16AD}"/>
    <dataValidation allowBlank="1" showInputMessage="1" showErrorMessage="1" prompt="Esta fila contiene los nombres de los días laborables de este calendario. Esta celda contiene el primer día de la semana. Para cambiar el día de inicio, seleccione un nuevo día laborable en la celda L3 de la hoja de cálculo Enero." sqref="D4 D18 D32 D46" xr:uid="{F171A30E-7E2B-404C-936E-89C025E4D478}"/>
    <dataValidation allowBlank="1" showInputMessage="1" showErrorMessage="1" prompt="Escriba notas en esta celda." sqref="G43:J44 G29:J30 G15:J15 G57:J57" xr:uid="{D9A9118A-FC43-4E39-ADA2-3D63E4A9626D}"/>
    <dataValidation allowBlank="1" showInputMessage="1" showErrorMessage="1" prompt="Escriba notas en la celda de la derecha." sqref="F15:F16 F29:F30 F43:F44 F57:F58" xr:uid="{E565DBE5-5CB7-4E4A-A50A-6868986AC8E5}"/>
    <dataValidation allowBlank="1" showInputMessage="1" showErrorMessage="1" prompt="El año de esta celda se actualiza automáticamente según el año especificado en la hoja de cálculo Enero. El mes de esta hoja de cálculo se encuentra en la siguiente celda." sqref="L3:M3" xr:uid="{D5A6527D-5FAA-42ED-A98E-5660E30EF2F4}"/>
    <dataValidation allowBlank="1" showInputMessage="1" showErrorMessage="1" prompt="El mes de esta hoja de cálculo está en esta celda. Calendario comienza en la derecha y contiene las fechas del mes anterior, el actual y el siguiente. Las notas mensuales se pueden escribir en la celda F13." sqref="C32 L4:M4 C4 L32" xr:uid="{92C2C4E6-EF8E-40F2-B022-9B5BFA882C3B}"/>
    <dataValidation allowBlank="1" showInputMessage="1" showErrorMessage="1" prompt="Escriba las notas diarias basadas en el día del calendario que se encuentra arriba en las celdas de esta fila y las filas 6, 8, 10, 12 y 14, de las columnas C a I." sqref="D6 D20 D34 D48" xr:uid="{F8DCDFE0-3D4F-476B-A714-F4258ED6102E}"/>
  </dataValidations>
  <printOptions horizontalCentered="1" verticalCentered="1"/>
  <pageMargins left="0.59055118110236227" right="0.59055118110236227" top="0.59055118110236227" bottom="0.59055118110236227" header="0.31496062992125984" footer="0.31496062992125984"/>
  <pageSetup paperSize="4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9E614-9194-4F49-9060-E4F08DA347B0}">
  <dimension ref="B1:T58"/>
  <sheetViews>
    <sheetView topLeftCell="A31" zoomScale="96" zoomScaleNormal="96" workbookViewId="0">
      <selection activeCell="E40" sqref="E40"/>
    </sheetView>
  </sheetViews>
  <sheetFormatPr baseColWidth="10" defaultRowHeight="15" x14ac:dyDescent="0.25"/>
  <cols>
    <col min="2" max="3" width="7.28515625" customWidth="1"/>
    <col min="4" max="10" width="18.5703125" customWidth="1"/>
    <col min="14" max="20" width="26.42578125" customWidth="1"/>
  </cols>
  <sheetData>
    <row r="1" spans="2:20" ht="22.5" x14ac:dyDescent="0.45">
      <c r="B1" s="73" t="s">
        <v>4</v>
      </c>
      <c r="C1" s="73"/>
      <c r="D1" s="73"/>
      <c r="E1" s="73"/>
      <c r="F1" s="73"/>
      <c r="G1" s="73"/>
      <c r="H1" s="73"/>
      <c r="I1" s="73"/>
      <c r="J1" s="73"/>
    </row>
    <row r="2" spans="2:20" ht="22.5" x14ac:dyDescent="0.45">
      <c r="B2" s="73" t="s">
        <v>7</v>
      </c>
      <c r="C2" s="73"/>
      <c r="D2" s="73"/>
      <c r="E2" s="73"/>
      <c r="F2" s="73"/>
      <c r="G2" s="73"/>
      <c r="H2" s="73"/>
      <c r="I2" s="73"/>
      <c r="J2" s="73"/>
    </row>
    <row r="3" spans="2:20" ht="16.5" x14ac:dyDescent="0.25">
      <c r="L3" s="1">
        <f>AñoCalendario</f>
        <v>2022</v>
      </c>
      <c r="M3" s="1"/>
      <c r="N3" s="2"/>
      <c r="O3" s="2"/>
      <c r="P3" s="2"/>
      <c r="Q3" s="2"/>
      <c r="R3" s="2"/>
      <c r="S3" s="3"/>
      <c r="T3" s="3"/>
    </row>
    <row r="4" spans="2:20" ht="17.25" x14ac:dyDescent="0.3">
      <c r="C4" s="4" t="str">
        <f>UPPER(TEXT(D7,"mmmm"))</f>
        <v>JUNIO</v>
      </c>
      <c r="D4" s="5" t="str">
        <f>UPPER(TEXT(InicioDeSemana,"ddd"))</f>
        <v>LU</v>
      </c>
      <c r="E4" s="6" t="str">
        <f t="shared" ref="E4:J4" si="0">UPPER(TEXT(E5,"ddd"))</f>
        <v>MAR</v>
      </c>
      <c r="F4" s="6" t="str">
        <f t="shared" si="0"/>
        <v>MIÉ</v>
      </c>
      <c r="G4" s="6" t="str">
        <f t="shared" si="0"/>
        <v>JUE</v>
      </c>
      <c r="H4" s="6" t="str">
        <f t="shared" si="0"/>
        <v>VIE</v>
      </c>
      <c r="I4" s="7" t="str">
        <f t="shared" si="0"/>
        <v>SÁB</v>
      </c>
      <c r="J4" s="7" t="str">
        <f t="shared" si="0"/>
        <v>DOM</v>
      </c>
      <c r="L4" s="4" t="str">
        <f>UPPER(TEXT(D21,"mmmm"))</f>
        <v>JULIO</v>
      </c>
      <c r="M4" s="4"/>
    </row>
    <row r="5" spans="2:20" ht="16.5" x14ac:dyDescent="0.25">
      <c r="C5" s="2"/>
      <c r="D5" s="8">
        <f t="array" ref="D5:J5">DíasYSemanas+DATE(AñoCalendario,6,1)-WEEKDAY(DATE(AñoCalendario,6,1),(InicioDeSemana="Lu")+1)+1</f>
        <v>44711</v>
      </c>
      <c r="E5" s="8">
        <v>44712</v>
      </c>
      <c r="F5" s="28">
        <v>44713</v>
      </c>
      <c r="G5" s="28">
        <v>44714</v>
      </c>
      <c r="H5" s="28">
        <v>44715</v>
      </c>
      <c r="I5" s="9">
        <v>44716</v>
      </c>
      <c r="J5" s="9">
        <v>44717</v>
      </c>
      <c r="L5" s="2"/>
      <c r="M5" s="2"/>
    </row>
    <row r="6" spans="2:20" ht="56.25" customHeight="1" x14ac:dyDescent="0.25">
      <c r="C6" s="2"/>
      <c r="D6" s="10"/>
      <c r="E6" s="10"/>
      <c r="F6" s="10"/>
      <c r="G6" s="10"/>
      <c r="H6" s="11"/>
      <c r="I6" s="12"/>
      <c r="J6" s="12"/>
      <c r="L6" s="2"/>
      <c r="M6" s="2"/>
    </row>
    <row r="7" spans="2:20" ht="16.5" x14ac:dyDescent="0.25">
      <c r="C7" s="2"/>
      <c r="D7" s="28">
        <f t="array" ref="D7:J7">DíasYSemanas+DATE(AñoCalendario,6,1)-WEEKDAY(DATE(AñoCalendario,6,1),(InicioDeSemana="Lu")+1)+8</f>
        <v>44718</v>
      </c>
      <c r="E7" s="28">
        <v>44719</v>
      </c>
      <c r="F7" s="28">
        <v>44720</v>
      </c>
      <c r="G7" s="28">
        <v>44721</v>
      </c>
      <c r="H7" s="28">
        <v>44722</v>
      </c>
      <c r="I7" s="9">
        <v>44723</v>
      </c>
      <c r="J7" s="9">
        <v>44724</v>
      </c>
      <c r="L7" s="2"/>
      <c r="M7" s="2"/>
    </row>
    <row r="8" spans="2:20" ht="56.25" customHeight="1" x14ac:dyDescent="0.25">
      <c r="C8" s="2"/>
      <c r="D8" s="10"/>
      <c r="E8" s="10"/>
      <c r="F8" s="10"/>
      <c r="G8" s="10" t="s">
        <v>57</v>
      </c>
      <c r="H8" s="10"/>
      <c r="I8" s="12"/>
      <c r="J8" s="12"/>
      <c r="L8" s="2"/>
      <c r="M8" s="2"/>
    </row>
    <row r="9" spans="2:20" ht="16.5" x14ac:dyDescent="0.25">
      <c r="C9" s="2"/>
      <c r="D9" s="28">
        <f t="array" ref="D9:J9">DíasYSemanas+DATE(AñoCalendario,6,1)-WEEKDAY(DATE(AñoCalendario,6,1),(InicioDeSemana="Lu")+1)+15</f>
        <v>44725</v>
      </c>
      <c r="E9" s="28">
        <v>44726</v>
      </c>
      <c r="F9" s="28">
        <v>44727</v>
      </c>
      <c r="G9" s="28">
        <v>44728</v>
      </c>
      <c r="H9" s="28">
        <v>44729</v>
      </c>
      <c r="I9" s="9">
        <v>44730</v>
      </c>
      <c r="J9" s="9">
        <v>44731</v>
      </c>
      <c r="L9" s="2"/>
      <c r="M9" s="2"/>
    </row>
    <row r="10" spans="2:20" ht="56.25" customHeight="1" x14ac:dyDescent="0.25">
      <c r="C10" s="2"/>
      <c r="D10" s="10" t="s">
        <v>68</v>
      </c>
      <c r="E10" s="10"/>
      <c r="F10" s="39" t="s">
        <v>63</v>
      </c>
      <c r="G10" s="11"/>
      <c r="H10" s="11"/>
      <c r="I10" s="12"/>
      <c r="J10" s="12"/>
      <c r="L10" s="2"/>
      <c r="M10" s="2"/>
    </row>
    <row r="11" spans="2:20" ht="16.5" x14ac:dyDescent="0.25">
      <c r="C11" s="2"/>
      <c r="D11" s="8">
        <f t="array" ref="D11:J11">DíasYSemanas+DATE(AñoCalendario,6,1)-WEEKDAY(DATE(AñoCalendario,6,1),(InicioDeSemana="Lu")+1)+22</f>
        <v>44732</v>
      </c>
      <c r="E11" s="25">
        <v>44733</v>
      </c>
      <c r="F11" s="28">
        <v>44734</v>
      </c>
      <c r="G11" s="28">
        <v>44735</v>
      </c>
      <c r="H11" s="28">
        <v>44736</v>
      </c>
      <c r="I11" s="9">
        <v>44737</v>
      </c>
      <c r="J11" s="9">
        <v>44738</v>
      </c>
      <c r="L11" s="2"/>
      <c r="M11" s="2"/>
    </row>
    <row r="12" spans="2:20" ht="56.25" customHeight="1" x14ac:dyDescent="0.25">
      <c r="C12" s="2"/>
      <c r="D12" s="11"/>
      <c r="E12" s="23" t="s">
        <v>2</v>
      </c>
      <c r="F12" s="41" t="s">
        <v>64</v>
      </c>
      <c r="G12" s="38" t="s">
        <v>70</v>
      </c>
      <c r="H12" s="39" t="s">
        <v>44</v>
      </c>
      <c r="I12" s="12"/>
      <c r="J12" s="12"/>
      <c r="L12" s="2"/>
      <c r="M12" s="2"/>
    </row>
    <row r="13" spans="2:20" ht="16.5" x14ac:dyDescent="0.25">
      <c r="C13" s="2"/>
      <c r="D13" s="25">
        <f t="array" ref="D13:J13">DíasYSemanas+DATE(AñoCalendario,6,1)-WEEKDAY(DATE(AñoCalendario,6,1),(InicioDeSemana="Lu")+1)+29</f>
        <v>44739</v>
      </c>
      <c r="E13" s="28">
        <v>44740</v>
      </c>
      <c r="F13" s="28">
        <v>44741</v>
      </c>
      <c r="G13" s="28">
        <v>44742</v>
      </c>
      <c r="H13" s="8">
        <v>44743</v>
      </c>
      <c r="I13" s="9">
        <v>44744</v>
      </c>
      <c r="J13" s="9">
        <v>44745</v>
      </c>
      <c r="L13" s="2"/>
      <c r="M13" s="2"/>
    </row>
    <row r="14" spans="2:20" ht="56.25" customHeight="1" x14ac:dyDescent="0.25">
      <c r="C14" s="2"/>
      <c r="D14" s="23" t="s">
        <v>3</v>
      </c>
      <c r="E14" s="38" t="s">
        <v>420</v>
      </c>
      <c r="F14" s="39" t="s">
        <v>44</v>
      </c>
      <c r="G14" s="10"/>
      <c r="H14" s="11"/>
      <c r="I14" s="12"/>
      <c r="J14" s="12"/>
      <c r="L14" s="2"/>
      <c r="M14" s="2"/>
    </row>
    <row r="15" spans="2:20" ht="15" customHeight="1" x14ac:dyDescent="0.25">
      <c r="C15" s="2"/>
      <c r="D15" s="8">
        <f t="array" ref="D15:E15">DíasYSemanas+DATE(AñoCalendario,6,1)-WEEKDAY(DATE(AñoCalendario,6,1),(InicioDeSemana="Lu")+1)+36</f>
        <v>44746</v>
      </c>
      <c r="E15" s="8">
        <v>44747</v>
      </c>
      <c r="F15" s="15" t="s">
        <v>0</v>
      </c>
      <c r="G15" s="16"/>
      <c r="H15" s="16"/>
      <c r="I15" s="16"/>
      <c r="J15" s="16"/>
      <c r="L15" s="2"/>
      <c r="M15" s="2"/>
    </row>
    <row r="16" spans="2:20" ht="56.25" customHeight="1" x14ac:dyDescent="0.25">
      <c r="C16" s="2"/>
      <c r="D16" s="10"/>
      <c r="E16" s="10"/>
      <c r="F16" s="74"/>
      <c r="G16" s="75"/>
      <c r="H16" s="75"/>
      <c r="I16" s="75"/>
      <c r="J16" s="76"/>
      <c r="L16" s="2"/>
      <c r="M16" s="2"/>
    </row>
    <row r="17" spans="2:20" ht="16.5" x14ac:dyDescent="0.25">
      <c r="C17" s="2"/>
      <c r="D17" s="2"/>
      <c r="E17" s="2"/>
      <c r="F17" s="2"/>
      <c r="G17" s="2"/>
      <c r="H17" s="2"/>
      <c r="I17" s="2"/>
      <c r="J17" s="3"/>
      <c r="L17" s="2"/>
      <c r="M17" s="2"/>
      <c r="N17" s="2"/>
      <c r="O17" s="2"/>
      <c r="P17" s="2"/>
      <c r="Q17" s="2"/>
      <c r="R17" s="2"/>
      <c r="S17" s="3"/>
      <c r="T17" s="3"/>
    </row>
    <row r="18" spans="2:20" ht="17.25" x14ac:dyDescent="0.3">
      <c r="C18" s="2"/>
      <c r="D18" s="14" t="str">
        <f>UPPER(TEXT(InicioDeSemana,"ddd"))</f>
        <v>LU</v>
      </c>
      <c r="E18" s="14" t="str">
        <f t="shared" ref="E18:J18" si="1">UPPER(TEXT(E19,"ddd"))</f>
        <v>MAR</v>
      </c>
      <c r="F18" s="14" t="str">
        <f t="shared" si="1"/>
        <v>MIÉ</v>
      </c>
      <c r="G18" s="14" t="str">
        <f t="shared" si="1"/>
        <v>JUE</v>
      </c>
      <c r="H18" s="14" t="str">
        <f t="shared" si="1"/>
        <v>VIE</v>
      </c>
      <c r="I18" s="7" t="str">
        <f t="shared" si="1"/>
        <v>SÁB</v>
      </c>
      <c r="J18" s="7" t="str">
        <f t="shared" si="1"/>
        <v>DOM</v>
      </c>
      <c r="L18" s="2"/>
      <c r="M18" s="2"/>
      <c r="N18" s="2"/>
      <c r="O18" s="2"/>
      <c r="P18" s="2"/>
      <c r="Q18" s="2"/>
      <c r="R18" s="2"/>
      <c r="S18" s="3"/>
      <c r="T18" s="3"/>
    </row>
    <row r="19" spans="2:20" ht="16.5" x14ac:dyDescent="0.25">
      <c r="C19" s="2"/>
      <c r="D19" s="8">
        <f t="array" ref="D19:J19">DíasYSemanas+DATE(AñoCalendario,7,1)-WEEKDAY(DATE(AñoCalendario,7,1),(InicioDeSemana="Lu")+1)+1</f>
        <v>44739</v>
      </c>
      <c r="E19" s="8">
        <v>44740</v>
      </c>
      <c r="F19" s="8">
        <v>44741</v>
      </c>
      <c r="G19" s="8">
        <v>44742</v>
      </c>
      <c r="H19" s="8">
        <v>44743</v>
      </c>
      <c r="I19" s="9">
        <v>44744</v>
      </c>
      <c r="J19" s="9">
        <v>44745</v>
      </c>
      <c r="L19" s="2"/>
      <c r="M19" s="2"/>
      <c r="N19" s="2"/>
      <c r="O19" s="2"/>
      <c r="P19" s="2"/>
      <c r="Q19" s="2"/>
      <c r="R19" s="2"/>
      <c r="S19" s="3"/>
      <c r="T19" s="3"/>
    </row>
    <row r="20" spans="2:20" ht="71.25" customHeight="1" x14ac:dyDescent="0.25">
      <c r="C20" s="2"/>
      <c r="D20" s="10"/>
      <c r="E20" s="10"/>
      <c r="F20" s="10"/>
      <c r="G20" s="10"/>
      <c r="H20" s="10"/>
      <c r="I20" s="12"/>
      <c r="J20" s="12"/>
      <c r="L20" s="2"/>
      <c r="M20" s="2"/>
      <c r="N20" s="2"/>
      <c r="O20" s="2"/>
      <c r="P20" s="2"/>
      <c r="Q20" s="2"/>
      <c r="R20" s="2"/>
      <c r="S20" s="3"/>
      <c r="T20" s="3"/>
    </row>
    <row r="21" spans="2:20" ht="16.5" x14ac:dyDescent="0.25">
      <c r="C21" s="2"/>
      <c r="D21" s="25">
        <f t="array" ref="D21:J21">DíasYSemanas+DATE(AñoCalendario,7,1)-WEEKDAY(DATE(AñoCalendario,7,1),(InicioDeSemana="Lu")+1)+8</f>
        <v>44746</v>
      </c>
      <c r="E21" s="25">
        <v>44747</v>
      </c>
      <c r="F21" s="25">
        <v>44748</v>
      </c>
      <c r="G21" s="25">
        <v>44749</v>
      </c>
      <c r="H21" s="25">
        <v>44750</v>
      </c>
      <c r="I21" s="26">
        <v>44751</v>
      </c>
      <c r="J21" s="26">
        <v>44752</v>
      </c>
      <c r="L21" s="2"/>
      <c r="M21" s="2"/>
      <c r="N21" s="2"/>
      <c r="O21" s="2"/>
      <c r="P21" s="2"/>
      <c r="Q21" s="2"/>
      <c r="R21" s="2"/>
      <c r="S21" s="3"/>
      <c r="T21" s="3"/>
    </row>
    <row r="22" spans="2:20" ht="71.25" customHeight="1" x14ac:dyDescent="0.25">
      <c r="C22" s="2"/>
      <c r="D22" s="22" t="s">
        <v>1</v>
      </c>
      <c r="E22" s="22" t="s">
        <v>1</v>
      </c>
      <c r="F22" s="22" t="s">
        <v>1</v>
      </c>
      <c r="G22" s="22" t="s">
        <v>1</v>
      </c>
      <c r="H22" s="22" t="s">
        <v>1</v>
      </c>
      <c r="I22" s="22" t="s">
        <v>1</v>
      </c>
      <c r="J22" s="22" t="s">
        <v>1</v>
      </c>
      <c r="L22" s="2"/>
      <c r="M22" s="2"/>
      <c r="N22" s="2"/>
      <c r="O22" s="2"/>
      <c r="P22" s="2"/>
      <c r="Q22" s="2"/>
      <c r="R22" s="2"/>
      <c r="S22" s="3"/>
      <c r="T22" s="3"/>
    </row>
    <row r="23" spans="2:20" ht="16.5" x14ac:dyDescent="0.25">
      <c r="C23" s="2"/>
      <c r="D23" s="25">
        <f t="array" ref="D23:J23">DíasYSemanas+DATE(AñoCalendario,7,1)-WEEKDAY(DATE(AñoCalendario,7,1),(InicioDeSemana="Lu")+1)+15</f>
        <v>44753</v>
      </c>
      <c r="E23" s="25">
        <v>44754</v>
      </c>
      <c r="F23" s="25">
        <v>44755</v>
      </c>
      <c r="G23" s="25">
        <v>44756</v>
      </c>
      <c r="H23" s="25">
        <v>44757</v>
      </c>
      <c r="I23" s="26">
        <v>44758</v>
      </c>
      <c r="J23" s="26">
        <v>44759</v>
      </c>
      <c r="L23" s="2"/>
      <c r="M23" s="2"/>
      <c r="N23" s="2"/>
      <c r="O23" s="2"/>
      <c r="P23" s="2"/>
      <c r="Q23" s="2"/>
      <c r="R23" s="2"/>
      <c r="S23" s="3"/>
      <c r="T23" s="3"/>
    </row>
    <row r="24" spans="2:20" ht="71.25" customHeight="1" x14ac:dyDescent="0.25">
      <c r="C24" s="2"/>
      <c r="D24" s="22" t="s">
        <v>1</v>
      </c>
      <c r="E24" s="22" t="s">
        <v>1</v>
      </c>
      <c r="F24" s="22" t="s">
        <v>1</v>
      </c>
      <c r="G24" s="22" t="s">
        <v>1</v>
      </c>
      <c r="H24" s="22" t="s">
        <v>1</v>
      </c>
      <c r="I24" s="22" t="s">
        <v>1</v>
      </c>
      <c r="J24" s="22" t="s">
        <v>1</v>
      </c>
      <c r="L24" s="2"/>
      <c r="M24" s="2"/>
      <c r="N24" s="2"/>
      <c r="O24" s="2"/>
      <c r="P24" s="2"/>
      <c r="Q24" s="2"/>
      <c r="R24" s="2"/>
      <c r="S24" s="3"/>
      <c r="T24" s="3"/>
    </row>
    <row r="25" spans="2:20" ht="16.5" x14ac:dyDescent="0.25">
      <c r="C25" s="2"/>
      <c r="D25" s="25">
        <f t="array" ref="D25:J25">DíasYSemanas+DATE(AñoCalendario,7,1)-WEEKDAY(DATE(AñoCalendario,7,1),(InicioDeSemana="Lu")+1)+22</f>
        <v>44760</v>
      </c>
      <c r="E25" s="25">
        <v>44761</v>
      </c>
      <c r="F25" s="25">
        <v>44762</v>
      </c>
      <c r="G25" s="25">
        <v>44763</v>
      </c>
      <c r="H25" s="25">
        <v>44764</v>
      </c>
      <c r="I25" s="26">
        <v>44765</v>
      </c>
      <c r="J25" s="26">
        <v>44766</v>
      </c>
      <c r="L25" s="2"/>
      <c r="M25" s="2"/>
      <c r="N25" s="2"/>
      <c r="O25" s="2"/>
      <c r="P25" s="2"/>
      <c r="Q25" s="2"/>
      <c r="R25" s="2"/>
      <c r="S25" s="3"/>
      <c r="T25" s="3"/>
    </row>
    <row r="26" spans="2:20" ht="71.25" customHeight="1" x14ac:dyDescent="0.25">
      <c r="C26" s="2"/>
      <c r="D26" s="22" t="s">
        <v>1</v>
      </c>
      <c r="E26" s="22" t="s">
        <v>1</v>
      </c>
      <c r="F26" s="22" t="s">
        <v>1</v>
      </c>
      <c r="G26" s="22" t="s">
        <v>1</v>
      </c>
      <c r="H26" s="22" t="s">
        <v>1</v>
      </c>
      <c r="I26" s="22" t="s">
        <v>1</v>
      </c>
      <c r="J26" s="22" t="s">
        <v>1</v>
      </c>
      <c r="L26" s="2"/>
      <c r="M26" s="2"/>
      <c r="N26" s="2"/>
      <c r="O26" s="2"/>
      <c r="P26" s="2"/>
      <c r="Q26" s="2"/>
      <c r="R26" s="2"/>
      <c r="S26" s="3"/>
      <c r="T26" s="3"/>
    </row>
    <row r="27" spans="2:20" ht="16.5" x14ac:dyDescent="0.25">
      <c r="C27" s="2"/>
      <c r="D27" s="8">
        <f t="array" ref="D27:J27">DíasYSemanas+DATE(AñoCalendario,7,1)-WEEKDAY(DATE(AñoCalendario,7,1),(InicioDeSemana="Lu")+1)+29</f>
        <v>44767</v>
      </c>
      <c r="E27" s="8">
        <v>44768</v>
      </c>
      <c r="F27" s="8">
        <v>44769</v>
      </c>
      <c r="G27" s="8">
        <v>44770</v>
      </c>
      <c r="H27" s="8">
        <v>44771</v>
      </c>
      <c r="I27" s="9">
        <v>44772</v>
      </c>
      <c r="J27" s="9">
        <v>44773</v>
      </c>
      <c r="L27" s="2"/>
      <c r="M27" s="2"/>
      <c r="N27" s="2"/>
      <c r="O27" s="2"/>
      <c r="P27" s="2"/>
      <c r="Q27" s="2"/>
      <c r="R27" s="2"/>
      <c r="S27" s="3"/>
      <c r="T27" s="3"/>
    </row>
    <row r="28" spans="2:20" ht="71.25" customHeight="1" x14ac:dyDescent="0.25">
      <c r="C28" s="2"/>
      <c r="D28" s="29"/>
      <c r="E28" s="29" t="s">
        <v>61</v>
      </c>
      <c r="F28" s="40" t="s">
        <v>44</v>
      </c>
      <c r="G28" s="30" t="s">
        <v>58</v>
      </c>
      <c r="H28" s="30"/>
      <c r="I28" s="31"/>
      <c r="J28" s="31"/>
      <c r="L28" s="2"/>
      <c r="M28" s="2"/>
      <c r="N28" s="2"/>
      <c r="O28" s="2"/>
      <c r="P28" s="2"/>
      <c r="Q28" s="2"/>
      <c r="R28" s="2"/>
      <c r="S28" s="3"/>
      <c r="T28" s="3"/>
    </row>
    <row r="29" spans="2:20" ht="16.5" x14ac:dyDescent="0.25">
      <c r="B29" s="32"/>
      <c r="C29" s="33"/>
      <c r="D29" s="8">
        <f t="array" ref="D29:E29">DíasYSemanas+DATE(AñoCalendario,7,1)-WEEKDAY(DATE(AñoCalendario,7,1),(InicioDeSemana="Lu")+1)+36</f>
        <v>44774</v>
      </c>
      <c r="E29" s="8">
        <v>44775</v>
      </c>
      <c r="F29" s="77" t="s">
        <v>0</v>
      </c>
      <c r="G29" s="78"/>
      <c r="H29" s="78"/>
      <c r="I29" s="78"/>
      <c r="J29" s="78"/>
      <c r="L29" s="2"/>
      <c r="M29" s="2"/>
      <c r="N29" s="2"/>
      <c r="O29" s="2"/>
      <c r="P29" s="2"/>
      <c r="Q29" s="2"/>
      <c r="R29" s="2"/>
      <c r="S29" s="3"/>
      <c r="T29" s="3"/>
    </row>
    <row r="30" spans="2:20" ht="70.5" customHeight="1" x14ac:dyDescent="0.25">
      <c r="B30" s="32"/>
      <c r="C30" s="33"/>
      <c r="D30" s="10"/>
      <c r="E30" s="11"/>
      <c r="F30" s="77"/>
      <c r="G30" s="78"/>
      <c r="H30" s="78"/>
      <c r="I30" s="78"/>
      <c r="J30" s="78"/>
      <c r="L30" s="2"/>
      <c r="M30" s="2"/>
      <c r="N30" s="2"/>
      <c r="O30" s="2"/>
      <c r="P30" s="2"/>
      <c r="Q30" s="2"/>
      <c r="R30" s="2"/>
      <c r="S30" s="3"/>
      <c r="T30" s="3"/>
    </row>
    <row r="31" spans="2:20" x14ac:dyDescent="0.25">
      <c r="B31" s="17"/>
      <c r="C31" s="17"/>
      <c r="D31" s="17"/>
    </row>
    <row r="32" spans="2:20" ht="21.75" customHeight="1" x14ac:dyDescent="0.3">
      <c r="B32" s="32"/>
      <c r="C32" s="37" t="str">
        <f>UPPER(TEXT(D35,"mmmm"))</f>
        <v>AGOSTO</v>
      </c>
      <c r="D32" s="6" t="str">
        <f>UPPER(TEXT(InicioDeSemana,"ddd"))</f>
        <v>LU</v>
      </c>
      <c r="E32" s="6" t="str">
        <f t="shared" ref="E32:J32" si="2">UPPER(TEXT(E33,"ddd"))</f>
        <v>MAR</v>
      </c>
      <c r="F32" s="6" t="str">
        <f t="shared" si="2"/>
        <v>MIÉ</v>
      </c>
      <c r="G32" s="6" t="str">
        <f t="shared" si="2"/>
        <v>JUE</v>
      </c>
      <c r="H32" s="6" t="str">
        <f t="shared" si="2"/>
        <v>VIE</v>
      </c>
      <c r="I32" s="7" t="str">
        <f t="shared" si="2"/>
        <v>SÁB</v>
      </c>
      <c r="J32" s="7" t="str">
        <f t="shared" si="2"/>
        <v>DOM</v>
      </c>
      <c r="L32" s="18" t="str">
        <f>UPPER(TEXT(D49,"mmmm"))</f>
        <v>SEPTIEMBRE</v>
      </c>
    </row>
    <row r="33" spans="2:12" ht="16.5" x14ac:dyDescent="0.25">
      <c r="B33" s="32"/>
      <c r="C33" s="33"/>
      <c r="D33" s="8">
        <f t="array" ref="D33:J33">DíasYSemanas+DATE(AñoCalendario,8,1)-WEEKDAY(DATE(AñoCalendario,8,1),(InicioDeSemana="Lu")+1)+1</f>
        <v>44774</v>
      </c>
      <c r="E33" s="8">
        <v>44775</v>
      </c>
      <c r="F33" s="8">
        <v>44776</v>
      </c>
      <c r="G33" s="8">
        <v>44777</v>
      </c>
      <c r="H33" s="8">
        <v>44778</v>
      </c>
      <c r="I33" s="9">
        <v>44779</v>
      </c>
      <c r="J33" s="9">
        <v>44780</v>
      </c>
      <c r="L33" s="3"/>
    </row>
    <row r="34" spans="2:12" s="17" customFormat="1" ht="64.5" customHeight="1" x14ac:dyDescent="0.25">
      <c r="C34" s="2"/>
      <c r="D34" s="49" t="s">
        <v>239</v>
      </c>
      <c r="E34" s="34"/>
      <c r="F34" s="50" t="s">
        <v>391</v>
      </c>
      <c r="G34" s="35" t="s">
        <v>59</v>
      </c>
      <c r="H34" s="34"/>
      <c r="I34" s="36"/>
      <c r="J34" s="36"/>
      <c r="L34" s="3"/>
    </row>
    <row r="35" spans="2:12" ht="16.5" x14ac:dyDescent="0.25">
      <c r="C35" s="2"/>
      <c r="D35" s="8">
        <f t="array" ref="D35:J35">DíasYSemanas+DATE(AñoCalendario,8,1)-WEEKDAY(DATE(AñoCalendario,8,1),(InicioDeSemana="Lu")+1)+8</f>
        <v>44781</v>
      </c>
      <c r="E35" s="8">
        <v>44782</v>
      </c>
      <c r="F35" s="8">
        <v>44783</v>
      </c>
      <c r="G35" s="8">
        <v>44784</v>
      </c>
      <c r="H35" s="8">
        <v>44785</v>
      </c>
      <c r="I35" s="9">
        <v>44786</v>
      </c>
      <c r="J35" s="9">
        <v>44787</v>
      </c>
      <c r="L35" s="3"/>
    </row>
    <row r="36" spans="2:12" s="17" customFormat="1" ht="64.5" customHeight="1" x14ac:dyDescent="0.25">
      <c r="C36" s="2"/>
      <c r="D36" s="21" t="s">
        <v>363</v>
      </c>
      <c r="E36" s="43" t="s">
        <v>67</v>
      </c>
      <c r="F36" s="42" t="s">
        <v>393</v>
      </c>
      <c r="G36" s="11"/>
      <c r="H36" s="11"/>
      <c r="I36" s="12"/>
      <c r="J36" s="12"/>
      <c r="L36" s="3"/>
    </row>
    <row r="37" spans="2:12" ht="23.25" customHeight="1" x14ac:dyDescent="0.25">
      <c r="C37" s="2"/>
      <c r="D37" s="25">
        <f t="array" ref="D37:J37">DíasYSemanas+DATE(AñoCalendario,8,1)-WEEKDAY(DATE(AñoCalendario,8,1),(InicioDeSemana="Lu")+1)+15</f>
        <v>44788</v>
      </c>
      <c r="E37" s="8">
        <v>44789</v>
      </c>
      <c r="F37" s="8">
        <v>44790</v>
      </c>
      <c r="G37" s="8">
        <v>44791</v>
      </c>
      <c r="H37" s="8">
        <v>44792</v>
      </c>
      <c r="I37" s="9">
        <v>44793</v>
      </c>
      <c r="J37" s="9">
        <v>44794</v>
      </c>
      <c r="L37" s="3"/>
    </row>
    <row r="38" spans="2:12" s="17" customFormat="1" ht="64.5" customHeight="1" x14ac:dyDescent="0.25">
      <c r="C38" s="2"/>
      <c r="D38" s="24" t="s">
        <v>2</v>
      </c>
      <c r="E38" s="38" t="s">
        <v>62</v>
      </c>
      <c r="F38" s="41" t="s">
        <v>65</v>
      </c>
      <c r="G38" s="10" t="s">
        <v>60</v>
      </c>
      <c r="H38" s="10"/>
      <c r="I38" s="12"/>
      <c r="J38" s="12"/>
      <c r="L38" s="3"/>
    </row>
    <row r="39" spans="2:12" ht="19.5" customHeight="1" x14ac:dyDescent="0.25">
      <c r="C39" s="2"/>
      <c r="D39" s="8">
        <f t="array" ref="D39:J39">DíasYSemanas+DATE(AñoCalendario,8,1)-WEEKDAY(DATE(AñoCalendario,8,1),(InicioDeSemana="Lu")+1)+22</f>
        <v>44795</v>
      </c>
      <c r="E39" s="8">
        <v>44796</v>
      </c>
      <c r="F39" s="8">
        <v>44797</v>
      </c>
      <c r="G39" s="8">
        <v>44798</v>
      </c>
      <c r="H39" s="8">
        <v>44799</v>
      </c>
      <c r="I39" s="9">
        <v>44800</v>
      </c>
      <c r="J39" s="9">
        <v>44801</v>
      </c>
      <c r="L39" s="3"/>
    </row>
    <row r="40" spans="2:12" s="17" customFormat="1" ht="64.5" customHeight="1" x14ac:dyDescent="0.25">
      <c r="C40" s="2"/>
      <c r="D40" s="10" t="s">
        <v>69</v>
      </c>
      <c r="E40" s="39" t="s">
        <v>422</v>
      </c>
      <c r="F40" s="34" t="s">
        <v>49</v>
      </c>
      <c r="G40" s="10"/>
      <c r="H40" s="10"/>
      <c r="I40" s="12"/>
      <c r="J40" s="10"/>
      <c r="L40" s="3"/>
    </row>
    <row r="41" spans="2:12" ht="17.25" customHeight="1" x14ac:dyDescent="0.25">
      <c r="C41" s="2"/>
      <c r="D41" s="8">
        <f t="array" ref="D41:J41">DíasYSemanas+DATE(AñoCalendario,8,1)-WEEKDAY(DATE(AñoCalendario,8,1),(InicioDeSemana="Lu")+1)+29</f>
        <v>44802</v>
      </c>
      <c r="E41" s="8">
        <v>44803</v>
      </c>
      <c r="F41" s="8">
        <v>44804</v>
      </c>
      <c r="G41" s="8">
        <v>44805</v>
      </c>
      <c r="H41" s="8">
        <v>44806</v>
      </c>
      <c r="I41" s="9">
        <v>44807</v>
      </c>
      <c r="J41" s="9">
        <v>44808</v>
      </c>
      <c r="L41" s="3"/>
    </row>
    <row r="42" spans="2:12" s="17" customFormat="1" ht="64.5" customHeight="1" x14ac:dyDescent="0.25">
      <c r="C42" s="2"/>
      <c r="D42" s="38" t="s">
        <v>366</v>
      </c>
      <c r="E42" s="10"/>
      <c r="F42" s="41" t="s">
        <v>400</v>
      </c>
      <c r="G42" s="10"/>
      <c r="H42" s="10"/>
      <c r="I42" s="12"/>
      <c r="J42" s="12"/>
      <c r="L42" s="3"/>
    </row>
    <row r="43" spans="2:12" ht="21" customHeight="1" x14ac:dyDescent="0.25">
      <c r="C43" s="2"/>
      <c r="D43" s="8">
        <f t="array" ref="D43:E43">DíasYSemanas+DATE(AñoCalendario,8,1)-WEEKDAY(DATE(AñoCalendario,8,1),(InicioDeSemana="Lu")+1)+36</f>
        <v>44809</v>
      </c>
      <c r="E43" s="8">
        <v>44810</v>
      </c>
      <c r="F43" s="77" t="s">
        <v>0</v>
      </c>
      <c r="G43" s="78"/>
      <c r="H43" s="78"/>
      <c r="I43" s="78"/>
      <c r="J43" s="78"/>
      <c r="L43" s="3"/>
    </row>
    <row r="44" spans="2:12" s="17" customFormat="1" ht="64.5" customHeight="1" x14ac:dyDescent="0.25">
      <c r="C44" s="2"/>
      <c r="D44" s="10"/>
      <c r="E44" s="10"/>
      <c r="F44" s="77"/>
      <c r="G44" s="78"/>
      <c r="H44" s="78"/>
      <c r="I44" s="78"/>
      <c r="J44" s="78"/>
      <c r="L44" s="3"/>
    </row>
    <row r="46" spans="2:12" ht="17.25" x14ac:dyDescent="0.3">
      <c r="D46" s="7" t="str">
        <f>UPPER(TEXT(InicioDeSemana,"ddd"))</f>
        <v>LU</v>
      </c>
      <c r="E46" s="7" t="str">
        <f t="shared" ref="E46:J46" si="3">UPPER(TEXT(E47,"ddd"))</f>
        <v>MAR</v>
      </c>
      <c r="F46" s="7" t="str">
        <f t="shared" si="3"/>
        <v>MIÉ</v>
      </c>
      <c r="G46" s="7" t="str">
        <f t="shared" si="3"/>
        <v>JUE</v>
      </c>
      <c r="H46" s="7" t="str">
        <f t="shared" si="3"/>
        <v>VIE</v>
      </c>
      <c r="I46" s="7" t="str">
        <f t="shared" si="3"/>
        <v>SÁB</v>
      </c>
      <c r="J46" s="7" t="str">
        <f t="shared" si="3"/>
        <v>DOM</v>
      </c>
    </row>
    <row r="47" spans="2:12" ht="16.5" x14ac:dyDescent="0.25">
      <c r="D47" s="9">
        <f t="array" ref="D47:J47">DíasYSemanas+DATE(AñoCalendario,9,1)-WEEKDAY(DATE(AñoCalendario,9,1),(InicioDeSemana="Lu")+1)+1</f>
        <v>44802</v>
      </c>
      <c r="E47" s="9">
        <v>44803</v>
      </c>
      <c r="F47" s="9">
        <v>44804</v>
      </c>
      <c r="G47" s="8">
        <v>44805</v>
      </c>
      <c r="H47" s="8">
        <v>44806</v>
      </c>
      <c r="I47" s="9">
        <v>44807</v>
      </c>
      <c r="J47" s="9">
        <v>44808</v>
      </c>
    </row>
    <row r="48" spans="2:12" ht="65.25" customHeight="1" x14ac:dyDescent="0.25">
      <c r="D48" s="12"/>
      <c r="E48" s="12"/>
      <c r="F48" s="12"/>
      <c r="G48" s="10" t="s">
        <v>52</v>
      </c>
      <c r="H48" s="12"/>
      <c r="I48" s="12"/>
      <c r="J48" s="12"/>
    </row>
    <row r="49" spans="4:10" ht="16.5" x14ac:dyDescent="0.25">
      <c r="D49" s="8">
        <f t="array" ref="D49:J49">DíasYSemanas+DATE(AñoCalendario,9,1)-WEEKDAY(DATE(AñoCalendario,9,1),(InicioDeSemana="Lu")+1)+8</f>
        <v>44809</v>
      </c>
      <c r="E49" s="8">
        <v>44810</v>
      </c>
      <c r="F49" s="8">
        <v>44811</v>
      </c>
      <c r="G49" s="8">
        <v>44812</v>
      </c>
      <c r="H49" s="8">
        <v>44813</v>
      </c>
      <c r="I49" s="9">
        <v>44814</v>
      </c>
      <c r="J49" s="9">
        <v>44815</v>
      </c>
    </row>
    <row r="50" spans="4:10" ht="65.25" customHeight="1" x14ac:dyDescent="0.25">
      <c r="D50" s="12"/>
      <c r="E50" s="12"/>
      <c r="F50" s="65" t="s">
        <v>404</v>
      </c>
      <c r="G50" s="12"/>
      <c r="H50" s="12"/>
      <c r="I50" s="12"/>
      <c r="J50" s="12"/>
    </row>
    <row r="51" spans="4:10" ht="16.5" x14ac:dyDescent="0.25">
      <c r="D51" s="8">
        <f t="array" ref="D51:J51">DíasYSemanas+DATE(AñoCalendario,9,1)-WEEKDAY(DATE(AñoCalendario,9,1),(InicioDeSemana="Lu")+1)+15</f>
        <v>44816</v>
      </c>
      <c r="E51" s="8">
        <v>44817</v>
      </c>
      <c r="F51" s="8">
        <v>44818</v>
      </c>
      <c r="G51" s="8">
        <v>44819</v>
      </c>
      <c r="H51" s="8">
        <v>44820</v>
      </c>
      <c r="I51" s="9">
        <v>44821</v>
      </c>
      <c r="J51" s="9">
        <v>44822</v>
      </c>
    </row>
    <row r="52" spans="4:10" ht="65.25" customHeight="1" x14ac:dyDescent="0.25">
      <c r="D52" s="10"/>
      <c r="E52" s="10"/>
      <c r="F52" s="10"/>
      <c r="G52" s="10"/>
      <c r="H52" s="10"/>
      <c r="I52" s="12"/>
      <c r="J52" s="12"/>
    </row>
    <row r="53" spans="4:10" ht="16.5" x14ac:dyDescent="0.25">
      <c r="D53" s="8">
        <f t="array" ref="D53:J53">DíasYSemanas+DATE(AñoCalendario,9,1)-WEEKDAY(DATE(AñoCalendario,9,1),(InicioDeSemana="Lu")+1)+22</f>
        <v>44823</v>
      </c>
      <c r="E53" s="8">
        <v>44824</v>
      </c>
      <c r="F53" s="8">
        <v>44825</v>
      </c>
      <c r="G53" s="8">
        <v>44826</v>
      </c>
      <c r="H53" s="8">
        <v>44827</v>
      </c>
      <c r="I53" s="9">
        <v>44828</v>
      </c>
      <c r="J53" s="9">
        <v>44829</v>
      </c>
    </row>
    <row r="54" spans="4:10" ht="65.25" customHeight="1" x14ac:dyDescent="0.25">
      <c r="D54" s="19"/>
      <c r="E54" s="19"/>
      <c r="F54" s="19"/>
      <c r="G54" s="19"/>
      <c r="H54" s="19"/>
      <c r="I54" s="12"/>
      <c r="J54" s="12"/>
    </row>
    <row r="55" spans="4:10" ht="16.5" x14ac:dyDescent="0.25">
      <c r="D55" s="8">
        <f t="array" ref="D55:J55">DíasYSemanas+DATE(AñoCalendario,9,1)-WEEKDAY(DATE(AñoCalendario,9,1),(InicioDeSemana="Lu")+1)+29</f>
        <v>44830</v>
      </c>
      <c r="E55" s="8">
        <v>44831</v>
      </c>
      <c r="F55" s="8">
        <v>44832</v>
      </c>
      <c r="G55" s="8">
        <v>44833</v>
      </c>
      <c r="H55" s="8">
        <v>44834</v>
      </c>
      <c r="I55" s="9">
        <v>44835</v>
      </c>
      <c r="J55" s="9">
        <v>44836</v>
      </c>
    </row>
    <row r="56" spans="4:10" ht="65.25" customHeight="1" x14ac:dyDescent="0.25">
      <c r="D56" s="12"/>
      <c r="E56" s="12"/>
      <c r="F56" s="12"/>
      <c r="G56" s="12"/>
      <c r="H56" s="12"/>
      <c r="I56" s="12"/>
      <c r="J56" s="12"/>
    </row>
    <row r="57" spans="4:10" ht="16.5" x14ac:dyDescent="0.25">
      <c r="D57" s="9">
        <f t="array" ref="D57:E57">DíasYSemanas+DATE(AñoCalendario,9,1)-WEEKDAY(DATE(AñoCalendario,9,1),(InicioDeSemana="Lu")+1)+36</f>
        <v>44837</v>
      </c>
      <c r="E57" s="9">
        <v>44838</v>
      </c>
      <c r="F57" s="20" t="s">
        <v>0</v>
      </c>
      <c r="G57" s="27"/>
      <c r="H57" s="27"/>
      <c r="I57" s="27"/>
      <c r="J57" s="27"/>
    </row>
    <row r="58" spans="4:10" ht="65.25" customHeight="1" x14ac:dyDescent="0.25">
      <c r="D58" s="12"/>
      <c r="E58" s="12"/>
      <c r="F58" s="72"/>
      <c r="G58" s="72"/>
      <c r="H58" s="72"/>
      <c r="I58" s="72"/>
      <c r="J58" s="72"/>
    </row>
  </sheetData>
  <mergeCells count="8">
    <mergeCell ref="F58:J58"/>
    <mergeCell ref="B1:J1"/>
    <mergeCell ref="B2:J2"/>
    <mergeCell ref="F16:J16"/>
    <mergeCell ref="F29:F30"/>
    <mergeCell ref="G29:J30"/>
    <mergeCell ref="F43:F44"/>
    <mergeCell ref="G43:J44"/>
  </mergeCells>
  <conditionalFormatting sqref="J33:J42 J23 J25 J27:J28">
    <cfRule type="expression" dxfId="665" priority="14">
      <formula>$J$3="DO"</formula>
    </cfRule>
  </conditionalFormatting>
  <conditionalFormatting sqref="D13:J13 D15:E15">
    <cfRule type="expression" dxfId="664" priority="27">
      <formula>AND(DAY(D13)&gt;=1,DAY(D13)&lt;=15)</formula>
    </cfRule>
  </conditionalFormatting>
  <conditionalFormatting sqref="D5:I6">
    <cfRule type="expression" dxfId="663" priority="26">
      <formula>DAY(D5)&gt;8</formula>
    </cfRule>
  </conditionalFormatting>
  <conditionalFormatting sqref="D5:D16 E8">
    <cfRule type="expression" dxfId="662" priority="25">
      <formula>E$3="DO"</formula>
    </cfRule>
  </conditionalFormatting>
  <conditionalFormatting sqref="I5:I14">
    <cfRule type="expression" dxfId="661" priority="24">
      <formula>J$3="SÁ"</formula>
    </cfRule>
  </conditionalFormatting>
  <conditionalFormatting sqref="J19:J21">
    <cfRule type="expression" dxfId="660" priority="19">
      <formula>$J$3="DO"</formula>
    </cfRule>
  </conditionalFormatting>
  <conditionalFormatting sqref="D27:J27 D29:E29">
    <cfRule type="expression" dxfId="659" priority="23">
      <formula>AND(DAY(D27)&gt;=1,DAY(D27)&lt;=15)</formula>
    </cfRule>
  </conditionalFormatting>
  <conditionalFormatting sqref="D19:I20">
    <cfRule type="expression" dxfId="658" priority="22">
      <formula>DAY(D19)&gt;8</formula>
    </cfRule>
  </conditionalFormatting>
  <conditionalFormatting sqref="D19:D21 D23 D25 D27:D30">
    <cfRule type="expression" dxfId="657" priority="21">
      <formula>N$3="DO"</formula>
    </cfRule>
  </conditionalFormatting>
  <conditionalFormatting sqref="I19:J21 I23:J23 I25:J25 I27:J28">
    <cfRule type="expression" dxfId="656" priority="20">
      <formula>S$3="SÁ"</formula>
    </cfRule>
  </conditionalFormatting>
  <conditionalFormatting sqref="D41:J41 D43:E43">
    <cfRule type="expression" dxfId="655" priority="18">
      <formula>AND(DAY(D41)&gt;=1,DAY(D41)&lt;=15)</formula>
    </cfRule>
  </conditionalFormatting>
  <conditionalFormatting sqref="D33:I34">
    <cfRule type="expression" dxfId="654" priority="17">
      <formula>DAY(D33)&gt;8</formula>
    </cfRule>
  </conditionalFormatting>
  <conditionalFormatting sqref="D33:D35 D37:D44">
    <cfRule type="expression" dxfId="653" priority="16">
      <formula>D$3="DO"</formula>
    </cfRule>
  </conditionalFormatting>
  <conditionalFormatting sqref="I33:J42">
    <cfRule type="expression" dxfId="652" priority="15">
      <formula>I$3="SÁ"</formula>
    </cfRule>
  </conditionalFormatting>
  <conditionalFormatting sqref="J5:J14">
    <cfRule type="expression" dxfId="651" priority="28">
      <formula>#REF!="SÁ"</formula>
    </cfRule>
  </conditionalFormatting>
  <conditionalFormatting sqref="J5:J14">
    <cfRule type="expression" dxfId="650" priority="29">
      <formula>#REF!="DO"</formula>
    </cfRule>
  </conditionalFormatting>
  <conditionalFormatting sqref="D55:J55 D57:E57">
    <cfRule type="expression" dxfId="649" priority="13">
      <formula>AND(DAY(D55)&gt;=1,DAY(D55)&lt;=15)</formula>
    </cfRule>
  </conditionalFormatting>
  <conditionalFormatting sqref="D47:I48">
    <cfRule type="expression" dxfId="648" priority="12">
      <formula>DAY(D47)&gt;8</formula>
    </cfRule>
  </conditionalFormatting>
  <conditionalFormatting sqref="D47:D58">
    <cfRule type="expression" dxfId="647" priority="11">
      <formula>M$3="DO"</formula>
    </cfRule>
  </conditionalFormatting>
  <conditionalFormatting sqref="I47:J56">
    <cfRule type="expression" dxfId="646" priority="10">
      <formula>R$3="SÁ"</formula>
    </cfRule>
  </conditionalFormatting>
  <conditionalFormatting sqref="J47:J56">
    <cfRule type="expression" dxfId="645" priority="9">
      <formula>$I$3="DO"</formula>
    </cfRule>
  </conditionalFormatting>
  <conditionalFormatting sqref="D22:J22">
    <cfRule type="expression" dxfId="644" priority="8">
      <formula>O$3="DO"</formula>
    </cfRule>
  </conditionalFormatting>
  <conditionalFormatting sqref="D24:J24">
    <cfRule type="expression" dxfId="643" priority="7">
      <formula>O$3="DO"</formula>
    </cfRule>
  </conditionalFormatting>
  <conditionalFormatting sqref="D26:J26">
    <cfRule type="expression" dxfId="642" priority="6">
      <formula>O$3="DO"</formula>
    </cfRule>
  </conditionalFormatting>
  <conditionalFormatting sqref="D36">
    <cfRule type="expression" dxfId="641" priority="5">
      <formula>D$3="DO"</formula>
    </cfRule>
  </conditionalFormatting>
  <conditionalFormatting sqref="G8">
    <cfRule type="expression" dxfId="640" priority="3">
      <formula>H$3="DO"</formula>
    </cfRule>
  </conditionalFormatting>
  <conditionalFormatting sqref="F40">
    <cfRule type="expression" dxfId="639" priority="2">
      <formula>DAY(F40)&gt;8</formula>
    </cfRule>
  </conditionalFormatting>
  <conditionalFormatting sqref="F50">
    <cfRule type="expression" dxfId="638" priority="1">
      <formula>DAY(F50)&gt;8</formula>
    </cfRule>
  </conditionalFormatting>
  <dataValidations count="7">
    <dataValidation allowBlank="1" showInputMessage="1" showErrorMessage="1" prompt="El día del calendario en esta fila y en las filas 5, 7, 9, 11 y 13 se actualiza automáticamente. Si esta celda no contiene el número 1, se trata de un día del mes anterior. Escriba las notas del mes en la celda F13." sqref="D5 D19 D33 D47" xr:uid="{10EB3D87-FC7B-45D7-AB1A-FF2DC089C32A}"/>
    <dataValidation allowBlank="1" showInputMessage="1" showErrorMessage="1" prompt="Esta fila contiene los nombres de los días laborables de este calendario. Esta celda contiene el primer día de la semana. Para cambiar el día de inicio, seleccione un nuevo día laborable en la celda L3 de la hoja de cálculo Enero." sqref="D4 D18 D32 D46" xr:uid="{AAD0FDC7-588B-44BD-8145-585D5BC27042}"/>
    <dataValidation allowBlank="1" showInputMessage="1" showErrorMessage="1" prompt="Escriba notas en esta celda." sqref="G43:J44 G29:J30 G15:J15 G57:J57" xr:uid="{924AAB47-024E-455A-A4FE-79258241DFDF}"/>
    <dataValidation allowBlank="1" showInputMessage="1" showErrorMessage="1" prompt="Escriba notas en la celda de la derecha." sqref="F15:F16 F29:F30 F43:F44 F57:F58" xr:uid="{B86814E7-6F97-4F2F-83EF-3176D947F9A7}"/>
    <dataValidation allowBlank="1" showInputMessage="1" showErrorMessage="1" prompt="El año de esta celda se actualiza automáticamente según el año especificado en la hoja de cálculo Enero. El mes de esta hoja de cálculo se encuentra en la siguiente celda." sqref="L3:M3" xr:uid="{81318A8A-2C58-40E9-92A9-FF92E18ABF66}"/>
    <dataValidation allowBlank="1" showInputMessage="1" showErrorMessage="1" prompt="El mes de esta hoja de cálculo está en esta celda. Calendario comienza en la derecha y contiene las fechas del mes anterior, el actual y el siguiente. Las notas mensuales se pueden escribir en la celda F13." sqref="C32 L4:M4 C4 L32" xr:uid="{60A95BA5-FAF2-4AF0-AE7B-F9BD6AFA845A}"/>
    <dataValidation allowBlank="1" showInputMessage="1" showErrorMessage="1" prompt="Escriba las notas diarias basadas en el día del calendario que se encuentra arriba en las celdas de esta fila y las filas 6, 8, 10, 12 y 14, de las columnas C a I." sqref="D6 D20 D34 D48" xr:uid="{52DA9F9B-4693-433A-AF4D-640C56222948}"/>
  </dataValidations>
  <printOptions horizontalCentered="1" verticalCentered="1"/>
  <pageMargins left="0.59055118110236227" right="0.59055118110236227" top="0.59055118110236227" bottom="0.59055118110236227" header="0.31496062992125984" footer="0.31496062992125984"/>
  <pageSetup paperSize="4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2A461-C522-41EC-A634-3F0EB8CE008A}">
  <dimension ref="B1:T58"/>
  <sheetViews>
    <sheetView topLeftCell="A28" zoomScale="96" zoomScaleNormal="96" workbookViewId="0">
      <selection activeCell="F40" sqref="F40"/>
    </sheetView>
  </sheetViews>
  <sheetFormatPr baseColWidth="10" defaultRowHeight="15" x14ac:dyDescent="0.25"/>
  <cols>
    <col min="2" max="3" width="7.28515625" customWidth="1"/>
    <col min="4" max="10" width="18.5703125" customWidth="1"/>
    <col min="14" max="20" width="26.42578125" customWidth="1"/>
  </cols>
  <sheetData>
    <row r="1" spans="2:20" ht="22.5" x14ac:dyDescent="0.45">
      <c r="B1" s="73" t="s">
        <v>4</v>
      </c>
      <c r="C1" s="73"/>
      <c r="D1" s="73"/>
      <c r="E1" s="73"/>
      <c r="F1" s="73"/>
      <c r="G1" s="73"/>
      <c r="H1" s="73"/>
      <c r="I1" s="73"/>
      <c r="J1" s="73"/>
    </row>
    <row r="2" spans="2:20" ht="22.5" x14ac:dyDescent="0.45">
      <c r="B2" s="73" t="s">
        <v>8</v>
      </c>
      <c r="C2" s="73"/>
      <c r="D2" s="73"/>
      <c r="E2" s="73"/>
      <c r="F2" s="73"/>
      <c r="G2" s="73"/>
      <c r="H2" s="73"/>
      <c r="I2" s="73"/>
      <c r="J2" s="73"/>
    </row>
    <row r="3" spans="2:20" ht="16.5" x14ac:dyDescent="0.25">
      <c r="L3" s="1">
        <f>AñoCalendario</f>
        <v>2022</v>
      </c>
      <c r="M3" s="1"/>
      <c r="N3" s="2"/>
      <c r="O3" s="2"/>
      <c r="P3" s="2"/>
      <c r="Q3" s="2"/>
      <c r="R3" s="2"/>
      <c r="S3" s="3"/>
      <c r="T3" s="3"/>
    </row>
    <row r="4" spans="2:20" ht="17.25" x14ac:dyDescent="0.3">
      <c r="C4" s="4" t="str">
        <f>UPPER(TEXT(D7,"mmmm"))</f>
        <v>JUNIO</v>
      </c>
      <c r="D4" s="5" t="str">
        <f>UPPER(TEXT(InicioDeSemana,"ddd"))</f>
        <v>LU</v>
      </c>
      <c r="E4" s="6" t="str">
        <f t="shared" ref="E4:J4" si="0">UPPER(TEXT(E5,"ddd"))</f>
        <v>MAR</v>
      </c>
      <c r="F4" s="6" t="str">
        <f t="shared" si="0"/>
        <v>MIÉ</v>
      </c>
      <c r="G4" s="6" t="str">
        <f t="shared" si="0"/>
        <v>JUE</v>
      </c>
      <c r="H4" s="6" t="str">
        <f t="shared" si="0"/>
        <v>VIE</v>
      </c>
      <c r="I4" s="7" t="str">
        <f t="shared" si="0"/>
        <v>SÁB</v>
      </c>
      <c r="J4" s="7" t="str">
        <f t="shared" si="0"/>
        <v>DOM</v>
      </c>
      <c r="L4" s="4" t="str">
        <f>UPPER(TEXT(D21,"mmmm"))</f>
        <v>JULIO</v>
      </c>
      <c r="M4" s="4"/>
    </row>
    <row r="5" spans="2:20" ht="16.5" x14ac:dyDescent="0.25">
      <c r="C5" s="2"/>
      <c r="D5" s="8">
        <f t="array" ref="D5:J5">DíasYSemanas+DATE(AñoCalendario,6,1)-WEEKDAY(DATE(AñoCalendario,6,1),(InicioDeSemana="Lu")+1)+1</f>
        <v>44711</v>
      </c>
      <c r="E5" s="8">
        <v>44712</v>
      </c>
      <c r="F5" s="28">
        <v>44713</v>
      </c>
      <c r="G5" s="28">
        <v>44714</v>
      </c>
      <c r="H5" s="28">
        <v>44715</v>
      </c>
      <c r="I5" s="9">
        <v>44716</v>
      </c>
      <c r="J5" s="9">
        <v>44717</v>
      </c>
      <c r="L5" s="2"/>
      <c r="M5" s="2"/>
    </row>
    <row r="6" spans="2:20" ht="56.25" customHeight="1" x14ac:dyDescent="0.25">
      <c r="C6" s="2"/>
      <c r="D6" s="10"/>
      <c r="E6" s="10"/>
      <c r="F6" s="10"/>
      <c r="G6" s="10"/>
      <c r="H6" s="11"/>
      <c r="I6" s="12"/>
      <c r="J6" s="12"/>
      <c r="L6" s="2"/>
      <c r="M6" s="2"/>
    </row>
    <row r="7" spans="2:20" ht="16.5" x14ac:dyDescent="0.25">
      <c r="C7" s="2"/>
      <c r="D7" s="28">
        <f t="array" ref="D7:J7">DíasYSemanas+DATE(AñoCalendario,6,1)-WEEKDAY(DATE(AñoCalendario,6,1),(InicioDeSemana="Lu")+1)+8</f>
        <v>44718</v>
      </c>
      <c r="E7" s="28">
        <v>44719</v>
      </c>
      <c r="F7" s="28">
        <v>44720</v>
      </c>
      <c r="G7" s="28">
        <v>44721</v>
      </c>
      <c r="H7" s="28">
        <v>44722</v>
      </c>
      <c r="I7" s="9">
        <v>44723</v>
      </c>
      <c r="J7" s="9">
        <v>44724</v>
      </c>
      <c r="L7" s="2"/>
      <c r="M7" s="2"/>
    </row>
    <row r="8" spans="2:20" ht="56.25" customHeight="1" x14ac:dyDescent="0.25">
      <c r="C8" s="2"/>
      <c r="D8" s="10"/>
      <c r="E8" s="10"/>
      <c r="F8" s="10"/>
      <c r="G8" s="10"/>
      <c r="H8" s="10"/>
      <c r="I8" s="12"/>
      <c r="J8" s="12"/>
      <c r="L8" s="2"/>
      <c r="M8" s="2"/>
    </row>
    <row r="9" spans="2:20" ht="16.5" x14ac:dyDescent="0.25">
      <c r="C9" s="2"/>
      <c r="D9" s="28">
        <f t="array" ref="D9:J9">DíasYSemanas+DATE(AñoCalendario,6,1)-WEEKDAY(DATE(AñoCalendario,6,1),(InicioDeSemana="Lu")+1)+15</f>
        <v>44725</v>
      </c>
      <c r="E9" s="28">
        <v>44726</v>
      </c>
      <c r="F9" s="28">
        <v>44727</v>
      </c>
      <c r="G9" s="28">
        <v>44728</v>
      </c>
      <c r="H9" s="28">
        <v>44729</v>
      </c>
      <c r="I9" s="9">
        <v>44730</v>
      </c>
      <c r="J9" s="9">
        <v>44731</v>
      </c>
      <c r="L9" s="2"/>
      <c r="M9" s="2"/>
    </row>
    <row r="10" spans="2:20" ht="56.25" customHeight="1" x14ac:dyDescent="0.25">
      <c r="C10" s="2"/>
      <c r="D10" s="10" t="s">
        <v>166</v>
      </c>
      <c r="E10" s="41" t="s">
        <v>47</v>
      </c>
      <c r="F10" s="11" t="s">
        <v>82</v>
      </c>
      <c r="G10" s="11"/>
      <c r="H10" s="11"/>
      <c r="I10" s="12"/>
      <c r="J10" s="12"/>
      <c r="L10" s="2"/>
      <c r="M10" s="2"/>
    </row>
    <row r="11" spans="2:20" ht="16.5" x14ac:dyDescent="0.25">
      <c r="C11" s="2"/>
      <c r="D11" s="8">
        <f t="array" ref="D11:J11">DíasYSemanas+DATE(AñoCalendario,6,1)-WEEKDAY(DATE(AñoCalendario,6,1),(InicioDeSemana="Lu")+1)+22</f>
        <v>44732</v>
      </c>
      <c r="E11" s="25">
        <v>44733</v>
      </c>
      <c r="F11" s="28">
        <v>44734</v>
      </c>
      <c r="G11" s="28">
        <v>44735</v>
      </c>
      <c r="H11" s="28">
        <v>44736</v>
      </c>
      <c r="I11" s="9">
        <v>44737</v>
      </c>
      <c r="J11" s="9">
        <v>44738</v>
      </c>
      <c r="L11" s="2"/>
      <c r="M11" s="2"/>
    </row>
    <row r="12" spans="2:20" ht="56.25" customHeight="1" x14ac:dyDescent="0.25">
      <c r="C12" s="2"/>
      <c r="D12" s="11"/>
      <c r="E12" s="23" t="s">
        <v>2</v>
      </c>
      <c r="F12" s="38" t="s">
        <v>417</v>
      </c>
      <c r="G12" s="47" t="s">
        <v>235</v>
      </c>
      <c r="H12" s="42" t="s">
        <v>156</v>
      </c>
      <c r="I12" s="12"/>
      <c r="J12" s="12"/>
      <c r="L12" s="2"/>
      <c r="M12" s="2"/>
    </row>
    <row r="13" spans="2:20" ht="16.5" x14ac:dyDescent="0.25">
      <c r="C13" s="2"/>
      <c r="D13" s="25">
        <f t="array" ref="D13:J13">DíasYSemanas+DATE(AñoCalendario,6,1)-WEEKDAY(DATE(AñoCalendario,6,1),(InicioDeSemana="Lu")+1)+29</f>
        <v>44739</v>
      </c>
      <c r="E13" s="28">
        <v>44740</v>
      </c>
      <c r="F13" s="28">
        <v>44741</v>
      </c>
      <c r="G13" s="28">
        <v>44742</v>
      </c>
      <c r="H13" s="8">
        <v>44743</v>
      </c>
      <c r="I13" s="9">
        <v>44744</v>
      </c>
      <c r="J13" s="9">
        <v>44745</v>
      </c>
      <c r="L13" s="2"/>
      <c r="M13" s="2"/>
    </row>
    <row r="14" spans="2:20" ht="56.25" customHeight="1" x14ac:dyDescent="0.25">
      <c r="C14" s="2"/>
      <c r="D14" s="23" t="s">
        <v>3</v>
      </c>
      <c r="E14" s="10" t="s">
        <v>174</v>
      </c>
      <c r="F14" s="11" t="s">
        <v>72</v>
      </c>
      <c r="G14" s="10"/>
      <c r="H14" s="11"/>
      <c r="I14" s="12"/>
      <c r="J14" s="12"/>
      <c r="L14" s="2"/>
      <c r="M14" s="2"/>
    </row>
    <row r="15" spans="2:20" ht="15" customHeight="1" x14ac:dyDescent="0.25">
      <c r="C15" s="2"/>
      <c r="D15" s="8">
        <f t="array" ref="D15:E15">DíasYSemanas+DATE(AñoCalendario,6,1)-WEEKDAY(DATE(AñoCalendario,6,1),(InicioDeSemana="Lu")+1)+36</f>
        <v>44746</v>
      </c>
      <c r="E15" s="8">
        <v>44747</v>
      </c>
      <c r="F15" s="15" t="s">
        <v>0</v>
      </c>
      <c r="G15" s="16"/>
      <c r="H15" s="16"/>
      <c r="I15" s="16"/>
      <c r="J15" s="16"/>
      <c r="L15" s="2"/>
      <c r="M15" s="2"/>
    </row>
    <row r="16" spans="2:20" ht="56.25" customHeight="1" x14ac:dyDescent="0.25">
      <c r="C16" s="2"/>
      <c r="D16" s="10"/>
      <c r="E16" s="10"/>
      <c r="F16" s="74"/>
      <c r="G16" s="75"/>
      <c r="H16" s="75"/>
      <c r="I16" s="75"/>
      <c r="J16" s="76"/>
      <c r="L16" s="2"/>
      <c r="M16" s="2"/>
    </row>
    <row r="17" spans="2:20" ht="16.5" x14ac:dyDescent="0.25">
      <c r="C17" s="2"/>
      <c r="D17" s="2"/>
      <c r="E17" s="2"/>
      <c r="F17" s="2"/>
      <c r="G17" s="2"/>
      <c r="H17" s="2"/>
      <c r="I17" s="2"/>
      <c r="J17" s="3"/>
      <c r="L17" s="2"/>
      <c r="M17" s="2"/>
      <c r="N17" s="2"/>
      <c r="O17" s="2"/>
      <c r="P17" s="2"/>
      <c r="Q17" s="2"/>
      <c r="R17" s="2"/>
      <c r="S17" s="3"/>
      <c r="T17" s="3"/>
    </row>
    <row r="18" spans="2:20" ht="17.25" x14ac:dyDescent="0.3">
      <c r="C18" s="2"/>
      <c r="D18" s="14" t="str">
        <f>UPPER(TEXT(InicioDeSemana,"ddd"))</f>
        <v>LU</v>
      </c>
      <c r="E18" s="14" t="str">
        <f t="shared" ref="E18:J18" si="1">UPPER(TEXT(E19,"ddd"))</f>
        <v>MAR</v>
      </c>
      <c r="F18" s="14" t="str">
        <f t="shared" si="1"/>
        <v>MIÉ</v>
      </c>
      <c r="G18" s="14" t="str">
        <f t="shared" si="1"/>
        <v>JUE</v>
      </c>
      <c r="H18" s="14" t="str">
        <f t="shared" si="1"/>
        <v>VIE</v>
      </c>
      <c r="I18" s="7" t="str">
        <f t="shared" si="1"/>
        <v>SÁB</v>
      </c>
      <c r="J18" s="7" t="str">
        <f t="shared" si="1"/>
        <v>DOM</v>
      </c>
      <c r="L18" s="2"/>
      <c r="M18" s="2"/>
      <c r="N18" s="2"/>
      <c r="O18" s="2"/>
      <c r="P18" s="2"/>
      <c r="Q18" s="2"/>
      <c r="R18" s="2"/>
      <c r="S18" s="3"/>
      <c r="T18" s="3"/>
    </row>
    <row r="19" spans="2:20" ht="16.5" x14ac:dyDescent="0.25">
      <c r="C19" s="2"/>
      <c r="D19" s="8">
        <f t="array" ref="D19:J19">DíasYSemanas+DATE(AñoCalendario,7,1)-WEEKDAY(DATE(AñoCalendario,7,1),(InicioDeSemana="Lu")+1)+1</f>
        <v>44739</v>
      </c>
      <c r="E19" s="8">
        <v>44740</v>
      </c>
      <c r="F19" s="8">
        <v>44741</v>
      </c>
      <c r="G19" s="8">
        <v>44742</v>
      </c>
      <c r="H19" s="8">
        <v>44743</v>
      </c>
      <c r="I19" s="9">
        <v>44744</v>
      </c>
      <c r="J19" s="9">
        <v>44745</v>
      </c>
      <c r="L19" s="2"/>
      <c r="M19" s="2"/>
      <c r="N19" s="2"/>
      <c r="O19" s="2"/>
      <c r="P19" s="2"/>
      <c r="Q19" s="2"/>
      <c r="R19" s="2"/>
      <c r="S19" s="3"/>
      <c r="T19" s="3"/>
    </row>
    <row r="20" spans="2:20" ht="71.25" customHeight="1" x14ac:dyDescent="0.25">
      <c r="C20" s="2"/>
      <c r="D20" s="10"/>
      <c r="E20" s="10"/>
      <c r="F20" s="10"/>
      <c r="G20" s="10"/>
      <c r="H20" s="10"/>
      <c r="I20" s="12"/>
      <c r="J20" s="12"/>
      <c r="L20" s="2"/>
      <c r="M20" s="2"/>
      <c r="N20" s="2"/>
      <c r="O20" s="2"/>
      <c r="P20" s="2"/>
      <c r="Q20" s="2"/>
      <c r="R20" s="2"/>
      <c r="S20" s="3"/>
      <c r="T20" s="3"/>
    </row>
    <row r="21" spans="2:20" ht="16.5" x14ac:dyDescent="0.25">
      <c r="C21" s="2"/>
      <c r="D21" s="25">
        <f t="array" ref="D21:J21">DíasYSemanas+DATE(AñoCalendario,7,1)-WEEKDAY(DATE(AñoCalendario,7,1),(InicioDeSemana="Lu")+1)+8</f>
        <v>44746</v>
      </c>
      <c r="E21" s="25">
        <v>44747</v>
      </c>
      <c r="F21" s="25">
        <v>44748</v>
      </c>
      <c r="G21" s="25">
        <v>44749</v>
      </c>
      <c r="H21" s="25">
        <v>44750</v>
      </c>
      <c r="I21" s="26">
        <v>44751</v>
      </c>
      <c r="J21" s="26">
        <v>44752</v>
      </c>
      <c r="L21" s="2"/>
      <c r="M21" s="2"/>
      <c r="N21" s="2"/>
      <c r="O21" s="2"/>
      <c r="P21" s="2"/>
      <c r="Q21" s="2"/>
      <c r="R21" s="2"/>
      <c r="S21" s="3"/>
      <c r="T21" s="3"/>
    </row>
    <row r="22" spans="2:20" ht="71.25" customHeight="1" x14ac:dyDescent="0.25">
      <c r="C22" s="2"/>
      <c r="D22" s="22" t="s">
        <v>1</v>
      </c>
      <c r="E22" s="22" t="s">
        <v>1</v>
      </c>
      <c r="F22" s="22" t="s">
        <v>1</v>
      </c>
      <c r="G22" s="22" t="s">
        <v>1</v>
      </c>
      <c r="H22" s="22" t="s">
        <v>1</v>
      </c>
      <c r="I22" s="22" t="s">
        <v>1</v>
      </c>
      <c r="J22" s="22" t="s">
        <v>1</v>
      </c>
      <c r="L22" s="2"/>
      <c r="M22" s="2"/>
      <c r="N22" s="2"/>
      <c r="O22" s="2"/>
      <c r="P22" s="2"/>
      <c r="Q22" s="2"/>
      <c r="R22" s="2"/>
      <c r="S22" s="3"/>
      <c r="T22" s="3"/>
    </row>
    <row r="23" spans="2:20" ht="16.5" x14ac:dyDescent="0.25">
      <c r="C23" s="2"/>
      <c r="D23" s="25">
        <f t="array" ref="D23:J23">DíasYSemanas+DATE(AñoCalendario,7,1)-WEEKDAY(DATE(AñoCalendario,7,1),(InicioDeSemana="Lu")+1)+15</f>
        <v>44753</v>
      </c>
      <c r="E23" s="25">
        <v>44754</v>
      </c>
      <c r="F23" s="25">
        <v>44755</v>
      </c>
      <c r="G23" s="25">
        <v>44756</v>
      </c>
      <c r="H23" s="25">
        <v>44757</v>
      </c>
      <c r="I23" s="26">
        <v>44758</v>
      </c>
      <c r="J23" s="26">
        <v>44759</v>
      </c>
      <c r="L23" s="2"/>
      <c r="M23" s="2"/>
      <c r="N23" s="2"/>
      <c r="O23" s="2"/>
      <c r="P23" s="2"/>
      <c r="Q23" s="2"/>
      <c r="R23" s="2"/>
      <c r="S23" s="3"/>
      <c r="T23" s="3"/>
    </row>
    <row r="24" spans="2:20" ht="71.25" customHeight="1" x14ac:dyDescent="0.25">
      <c r="C24" s="2"/>
      <c r="D24" s="22" t="s">
        <v>1</v>
      </c>
      <c r="E24" s="22" t="s">
        <v>1</v>
      </c>
      <c r="F24" s="22" t="s">
        <v>1</v>
      </c>
      <c r="G24" s="22" t="s">
        <v>1</v>
      </c>
      <c r="H24" s="22" t="s">
        <v>1</v>
      </c>
      <c r="I24" s="22" t="s">
        <v>1</v>
      </c>
      <c r="J24" s="22" t="s">
        <v>1</v>
      </c>
      <c r="L24" s="2"/>
      <c r="M24" s="2"/>
      <c r="N24" s="2"/>
      <c r="O24" s="2"/>
      <c r="P24" s="2"/>
      <c r="Q24" s="2"/>
      <c r="R24" s="2"/>
      <c r="S24" s="3"/>
      <c r="T24" s="3"/>
    </row>
    <row r="25" spans="2:20" ht="16.5" x14ac:dyDescent="0.25">
      <c r="C25" s="2"/>
      <c r="D25" s="25">
        <f t="array" ref="D25:J25">DíasYSemanas+DATE(AñoCalendario,7,1)-WEEKDAY(DATE(AñoCalendario,7,1),(InicioDeSemana="Lu")+1)+22</f>
        <v>44760</v>
      </c>
      <c r="E25" s="25">
        <v>44761</v>
      </c>
      <c r="F25" s="25">
        <v>44762</v>
      </c>
      <c r="G25" s="25">
        <v>44763</v>
      </c>
      <c r="H25" s="25">
        <v>44764</v>
      </c>
      <c r="I25" s="26">
        <v>44765</v>
      </c>
      <c r="J25" s="26">
        <v>44766</v>
      </c>
      <c r="L25" s="2"/>
      <c r="M25" s="2"/>
      <c r="N25" s="2"/>
      <c r="O25" s="2"/>
      <c r="P25" s="2"/>
      <c r="Q25" s="2"/>
      <c r="R25" s="2"/>
      <c r="S25" s="3"/>
      <c r="T25" s="3"/>
    </row>
    <row r="26" spans="2:20" ht="71.25" customHeight="1" x14ac:dyDescent="0.25">
      <c r="C26" s="2"/>
      <c r="D26" s="22" t="s">
        <v>1</v>
      </c>
      <c r="E26" s="22" t="s">
        <v>1</v>
      </c>
      <c r="F26" s="22" t="s">
        <v>1</v>
      </c>
      <c r="G26" s="22" t="s">
        <v>1</v>
      </c>
      <c r="H26" s="22" t="s">
        <v>1</v>
      </c>
      <c r="I26" s="22" t="s">
        <v>1</v>
      </c>
      <c r="J26" s="22" t="s">
        <v>1</v>
      </c>
      <c r="L26" s="2"/>
      <c r="M26" s="2"/>
      <c r="N26" s="2"/>
      <c r="O26" s="2"/>
      <c r="P26" s="2"/>
      <c r="Q26" s="2"/>
      <c r="R26" s="2"/>
      <c r="S26" s="3"/>
      <c r="T26" s="3"/>
    </row>
    <row r="27" spans="2:20" ht="16.5" x14ac:dyDescent="0.25">
      <c r="C27" s="2"/>
      <c r="D27" s="8">
        <f t="array" ref="D27:J27">DíasYSemanas+DATE(AñoCalendario,7,1)-WEEKDAY(DATE(AñoCalendario,7,1),(InicioDeSemana="Lu")+1)+29</f>
        <v>44767</v>
      </c>
      <c r="E27" s="8">
        <v>44768</v>
      </c>
      <c r="F27" s="8">
        <v>44769</v>
      </c>
      <c r="G27" s="8">
        <v>44770</v>
      </c>
      <c r="H27" s="8">
        <v>44771</v>
      </c>
      <c r="I27" s="9">
        <v>44772</v>
      </c>
      <c r="J27" s="9">
        <v>44773</v>
      </c>
      <c r="L27" s="2"/>
      <c r="M27" s="2"/>
      <c r="N27" s="2"/>
      <c r="O27" s="2"/>
      <c r="P27" s="2"/>
      <c r="Q27" s="2"/>
      <c r="R27" s="2"/>
      <c r="S27" s="3"/>
      <c r="T27" s="3"/>
    </row>
    <row r="28" spans="2:20" ht="71.25" customHeight="1" x14ac:dyDescent="0.25">
      <c r="C28" s="2"/>
      <c r="D28" s="29"/>
      <c r="E28" s="40" t="s">
        <v>227</v>
      </c>
      <c r="F28" s="40"/>
      <c r="G28" s="44" t="s">
        <v>73</v>
      </c>
      <c r="H28" s="44" t="s">
        <v>76</v>
      </c>
      <c r="I28" s="31"/>
      <c r="J28" s="31"/>
      <c r="L28" s="2"/>
      <c r="M28" s="2"/>
      <c r="N28" s="2"/>
      <c r="O28" s="2"/>
      <c r="P28" s="2"/>
      <c r="Q28" s="2"/>
      <c r="R28" s="2"/>
      <c r="S28" s="3"/>
      <c r="T28" s="3"/>
    </row>
    <row r="29" spans="2:20" ht="16.5" x14ac:dyDescent="0.25">
      <c r="B29" s="32"/>
      <c r="C29" s="33"/>
      <c r="D29" s="8">
        <f t="array" ref="D29:E29">DíasYSemanas+DATE(AñoCalendario,7,1)-WEEKDAY(DATE(AñoCalendario,7,1),(InicioDeSemana="Lu")+1)+36</f>
        <v>44774</v>
      </c>
      <c r="E29" s="8">
        <v>44775</v>
      </c>
      <c r="F29" s="77" t="s">
        <v>0</v>
      </c>
      <c r="G29" s="78"/>
      <c r="H29" s="78"/>
      <c r="I29" s="78"/>
      <c r="J29" s="78"/>
      <c r="L29" s="2"/>
      <c r="M29" s="2"/>
      <c r="N29" s="2"/>
      <c r="O29" s="2"/>
      <c r="P29" s="2"/>
      <c r="Q29" s="2"/>
      <c r="R29" s="2"/>
      <c r="S29" s="3"/>
      <c r="T29" s="3"/>
    </row>
    <row r="30" spans="2:20" ht="70.5" customHeight="1" x14ac:dyDescent="0.25">
      <c r="B30" s="32"/>
      <c r="C30" s="33"/>
      <c r="D30" s="10"/>
      <c r="E30" s="11"/>
      <c r="F30" s="77"/>
      <c r="G30" s="78"/>
      <c r="H30" s="78"/>
      <c r="I30" s="78"/>
      <c r="J30" s="78"/>
      <c r="L30" s="2"/>
      <c r="M30" s="2"/>
      <c r="N30" s="2"/>
      <c r="O30" s="2"/>
      <c r="P30" s="2"/>
      <c r="Q30" s="2"/>
      <c r="R30" s="2"/>
      <c r="S30" s="3"/>
      <c r="T30" s="3"/>
    </row>
    <row r="31" spans="2:20" x14ac:dyDescent="0.25">
      <c r="B31" s="17"/>
      <c r="C31" s="17"/>
      <c r="D31" s="17"/>
    </row>
    <row r="32" spans="2:20" ht="21.75" customHeight="1" x14ac:dyDescent="0.3">
      <c r="B32" s="32"/>
      <c r="C32" s="37" t="str">
        <f>UPPER(TEXT(D35,"mmmm"))</f>
        <v>AGOSTO</v>
      </c>
      <c r="D32" s="6" t="str">
        <f>UPPER(TEXT(InicioDeSemana,"ddd"))</f>
        <v>LU</v>
      </c>
      <c r="E32" s="6" t="str">
        <f t="shared" ref="E32:J32" si="2">UPPER(TEXT(E33,"ddd"))</f>
        <v>MAR</v>
      </c>
      <c r="F32" s="6" t="str">
        <f t="shared" si="2"/>
        <v>MIÉ</v>
      </c>
      <c r="G32" s="6" t="str">
        <f t="shared" si="2"/>
        <v>JUE</v>
      </c>
      <c r="H32" s="6" t="str">
        <f t="shared" si="2"/>
        <v>VIE</v>
      </c>
      <c r="I32" s="7" t="str">
        <f t="shared" si="2"/>
        <v>SÁB</v>
      </c>
      <c r="J32" s="7" t="str">
        <f t="shared" si="2"/>
        <v>DOM</v>
      </c>
      <c r="L32" s="18" t="str">
        <f>UPPER(TEXT(D49,"mmmm"))</f>
        <v>SEPTIEMBRE</v>
      </c>
    </row>
    <row r="33" spans="2:12" ht="16.5" x14ac:dyDescent="0.25">
      <c r="B33" s="32"/>
      <c r="C33" s="33"/>
      <c r="D33" s="8">
        <f t="array" ref="D33:J33">DíasYSemanas+DATE(AñoCalendario,8,1)-WEEKDAY(DATE(AñoCalendario,8,1),(InicioDeSemana="Lu")+1)+1</f>
        <v>44774</v>
      </c>
      <c r="E33" s="8">
        <v>44775</v>
      </c>
      <c r="F33" s="8">
        <v>44776</v>
      </c>
      <c r="G33" s="8">
        <v>44777</v>
      </c>
      <c r="H33" s="8">
        <v>44778</v>
      </c>
      <c r="I33" s="9">
        <v>44779</v>
      </c>
      <c r="J33" s="9">
        <v>44780</v>
      </c>
      <c r="L33" s="3"/>
    </row>
    <row r="34" spans="2:12" s="17" customFormat="1" ht="64.5" customHeight="1" x14ac:dyDescent="0.25">
      <c r="C34" s="2"/>
      <c r="D34" s="34"/>
      <c r="E34" s="34"/>
      <c r="F34" s="34" t="s">
        <v>82</v>
      </c>
      <c r="G34" s="45" t="s">
        <v>74</v>
      </c>
      <c r="H34" s="34"/>
      <c r="I34" s="36"/>
      <c r="J34" s="36"/>
      <c r="L34" s="3"/>
    </row>
    <row r="35" spans="2:12" ht="16.5" x14ac:dyDescent="0.25">
      <c r="C35" s="2"/>
      <c r="D35" s="8">
        <f t="array" ref="D35:J35">DíasYSemanas+DATE(AñoCalendario,8,1)-WEEKDAY(DATE(AñoCalendario,8,1),(InicioDeSemana="Lu")+1)+8</f>
        <v>44781</v>
      </c>
      <c r="E35" s="8">
        <v>44782</v>
      </c>
      <c r="F35" s="8">
        <v>44783</v>
      </c>
      <c r="G35" s="8">
        <v>44784</v>
      </c>
      <c r="H35" s="8">
        <v>44785</v>
      </c>
      <c r="I35" s="9">
        <v>44786</v>
      </c>
      <c r="J35" s="9">
        <v>44787</v>
      </c>
      <c r="L35" s="3"/>
    </row>
    <row r="36" spans="2:12" s="17" customFormat="1" ht="64.5" customHeight="1" x14ac:dyDescent="0.25">
      <c r="C36" s="2"/>
      <c r="D36" s="21" t="s">
        <v>363</v>
      </c>
      <c r="E36" s="55" t="s">
        <v>338</v>
      </c>
      <c r="F36" s="11"/>
      <c r="G36" s="11"/>
      <c r="H36" s="42" t="s">
        <v>97</v>
      </c>
      <c r="I36" s="12"/>
      <c r="J36" s="12"/>
      <c r="L36" s="3"/>
    </row>
    <row r="37" spans="2:12" ht="23.25" customHeight="1" x14ac:dyDescent="0.25">
      <c r="C37" s="2"/>
      <c r="D37" s="25">
        <f t="array" ref="D37:J37">DíasYSemanas+DATE(AñoCalendario,8,1)-WEEKDAY(DATE(AñoCalendario,8,1),(InicioDeSemana="Lu")+1)+15</f>
        <v>44788</v>
      </c>
      <c r="E37" s="8">
        <v>44789</v>
      </c>
      <c r="F37" s="8">
        <v>44790</v>
      </c>
      <c r="G37" s="8">
        <v>44791</v>
      </c>
      <c r="H37" s="8">
        <v>44792</v>
      </c>
      <c r="I37" s="9">
        <v>44793</v>
      </c>
      <c r="J37" s="9">
        <v>44794</v>
      </c>
      <c r="L37" s="3"/>
    </row>
    <row r="38" spans="2:12" s="17" customFormat="1" ht="64.5" customHeight="1" x14ac:dyDescent="0.25">
      <c r="C38" s="2"/>
      <c r="D38" s="24" t="s">
        <v>2</v>
      </c>
      <c r="E38" s="10" t="s">
        <v>174</v>
      </c>
      <c r="F38" s="10" t="s">
        <v>84</v>
      </c>
      <c r="G38" s="10"/>
      <c r="H38" s="10"/>
      <c r="I38" s="12"/>
      <c r="J38" s="12"/>
      <c r="L38" s="3"/>
    </row>
    <row r="39" spans="2:12" ht="19.5" customHeight="1" x14ac:dyDescent="0.25">
      <c r="C39" s="2"/>
      <c r="D39" s="8">
        <f t="array" ref="D39:J39">DíasYSemanas+DATE(AñoCalendario,8,1)-WEEKDAY(DATE(AñoCalendario,8,1),(InicioDeSemana="Lu")+1)+22</f>
        <v>44795</v>
      </c>
      <c r="E39" s="8">
        <v>44796</v>
      </c>
      <c r="F39" s="8">
        <v>44797</v>
      </c>
      <c r="G39" s="8">
        <v>44798</v>
      </c>
      <c r="H39" s="8">
        <v>44799</v>
      </c>
      <c r="I39" s="9">
        <v>44800</v>
      </c>
      <c r="J39" s="9">
        <v>44801</v>
      </c>
      <c r="L39" s="3"/>
    </row>
    <row r="40" spans="2:12" s="17" customFormat="1" ht="64.5" customHeight="1" x14ac:dyDescent="0.25">
      <c r="C40" s="2"/>
      <c r="D40" s="10" t="s">
        <v>69</v>
      </c>
      <c r="E40" s="39" t="s">
        <v>340</v>
      </c>
      <c r="F40" s="39" t="s">
        <v>422</v>
      </c>
      <c r="G40" s="38" t="s">
        <v>240</v>
      </c>
      <c r="H40" s="10"/>
      <c r="I40" s="12"/>
      <c r="J40" s="12"/>
      <c r="L40" s="3"/>
    </row>
    <row r="41" spans="2:12" ht="17.25" customHeight="1" x14ac:dyDescent="0.25">
      <c r="C41" s="2"/>
      <c r="D41" s="8">
        <f t="array" ref="D41:J41">DíasYSemanas+DATE(AñoCalendario,8,1)-WEEKDAY(DATE(AñoCalendario,8,1),(InicioDeSemana="Lu")+1)+29</f>
        <v>44802</v>
      </c>
      <c r="E41" s="8">
        <v>44803</v>
      </c>
      <c r="F41" s="8">
        <v>44804</v>
      </c>
      <c r="G41" s="8">
        <v>44805</v>
      </c>
      <c r="H41" s="8">
        <v>44806</v>
      </c>
      <c r="I41" s="9">
        <v>44807</v>
      </c>
      <c r="J41" s="9">
        <v>44808</v>
      </c>
      <c r="L41" s="3"/>
    </row>
    <row r="42" spans="2:12" s="17" customFormat="1" ht="64.5" customHeight="1" x14ac:dyDescent="0.25">
      <c r="C42" s="2"/>
      <c r="D42" s="10" t="s">
        <v>367</v>
      </c>
      <c r="E42" s="41" t="s">
        <v>227</v>
      </c>
      <c r="F42" s="41" t="s">
        <v>75</v>
      </c>
      <c r="G42" s="10"/>
      <c r="H42" s="10"/>
      <c r="I42" s="12"/>
      <c r="J42" s="12"/>
      <c r="L42" s="3"/>
    </row>
    <row r="43" spans="2:12" ht="21" customHeight="1" x14ac:dyDescent="0.25">
      <c r="C43" s="2"/>
      <c r="D43" s="8">
        <f t="array" ref="D43:E43">DíasYSemanas+DATE(AñoCalendario,8,1)-WEEKDAY(DATE(AñoCalendario,8,1),(InicioDeSemana="Lu")+1)+36</f>
        <v>44809</v>
      </c>
      <c r="E43" s="8">
        <v>44810</v>
      </c>
      <c r="F43" s="77" t="s">
        <v>0</v>
      </c>
      <c r="G43" s="78"/>
      <c r="H43" s="78"/>
      <c r="I43" s="78"/>
      <c r="J43" s="78"/>
      <c r="L43" s="3"/>
    </row>
    <row r="44" spans="2:12" s="17" customFormat="1" ht="64.5" customHeight="1" x14ac:dyDescent="0.25">
      <c r="C44" s="2"/>
      <c r="D44" s="10"/>
      <c r="E44" s="10"/>
      <c r="F44" s="77"/>
      <c r="G44" s="78"/>
      <c r="H44" s="78"/>
      <c r="I44" s="78"/>
      <c r="J44" s="78"/>
      <c r="L44" s="3"/>
    </row>
    <row r="46" spans="2:12" ht="17.25" x14ac:dyDescent="0.3">
      <c r="D46" s="7" t="str">
        <f>UPPER(TEXT(InicioDeSemana,"ddd"))</f>
        <v>LU</v>
      </c>
      <c r="E46" s="7" t="str">
        <f t="shared" ref="E46:J46" si="3">UPPER(TEXT(E47,"ddd"))</f>
        <v>MAR</v>
      </c>
      <c r="F46" s="7" t="str">
        <f t="shared" si="3"/>
        <v>MIÉ</v>
      </c>
      <c r="G46" s="7" t="str">
        <f t="shared" si="3"/>
        <v>JUE</v>
      </c>
      <c r="H46" s="7" t="str">
        <f t="shared" si="3"/>
        <v>VIE</v>
      </c>
      <c r="I46" s="7" t="str">
        <f t="shared" si="3"/>
        <v>SÁB</v>
      </c>
      <c r="J46" s="7" t="str">
        <f t="shared" si="3"/>
        <v>DOM</v>
      </c>
    </row>
    <row r="47" spans="2:12" ht="16.5" x14ac:dyDescent="0.25">
      <c r="D47" s="9">
        <f t="array" ref="D47:J47">DíasYSemanas+DATE(AñoCalendario,9,1)-WEEKDAY(DATE(AñoCalendario,9,1),(InicioDeSemana="Lu")+1)+1</f>
        <v>44802</v>
      </c>
      <c r="E47" s="9">
        <v>44803</v>
      </c>
      <c r="F47" s="9">
        <v>44804</v>
      </c>
      <c r="G47" s="8">
        <v>44805</v>
      </c>
      <c r="H47" s="8">
        <v>44806</v>
      </c>
      <c r="I47" s="9">
        <v>44807</v>
      </c>
      <c r="J47" s="9">
        <v>44808</v>
      </c>
    </row>
    <row r="48" spans="2:12" ht="65.25" customHeight="1" x14ac:dyDescent="0.25">
      <c r="D48" s="12"/>
      <c r="E48" s="12"/>
      <c r="F48" s="12"/>
      <c r="G48" s="12"/>
      <c r="H48" s="12"/>
      <c r="I48" s="12"/>
      <c r="J48" s="12"/>
    </row>
    <row r="49" spans="4:10" ht="16.5" x14ac:dyDescent="0.25">
      <c r="D49" s="8">
        <f t="array" ref="D49:J49">DíasYSemanas+DATE(AñoCalendario,9,1)-WEEKDAY(DATE(AñoCalendario,9,1),(InicioDeSemana="Lu")+1)+8</f>
        <v>44809</v>
      </c>
      <c r="E49" s="8">
        <v>44810</v>
      </c>
      <c r="F49" s="8">
        <v>44811</v>
      </c>
      <c r="G49" s="8">
        <v>44812</v>
      </c>
      <c r="H49" s="8">
        <v>44813</v>
      </c>
      <c r="I49" s="9">
        <v>44814</v>
      </c>
      <c r="J49" s="9">
        <v>44815</v>
      </c>
    </row>
    <row r="50" spans="4:10" ht="65.25" customHeight="1" x14ac:dyDescent="0.25">
      <c r="D50" s="12"/>
      <c r="E50" s="39" t="s">
        <v>341</v>
      </c>
      <c r="F50" s="12"/>
      <c r="G50" s="12"/>
      <c r="H50" s="12"/>
      <c r="I50" s="12"/>
      <c r="J50" s="12"/>
    </row>
    <row r="51" spans="4:10" ht="16.5" x14ac:dyDescent="0.25">
      <c r="D51" s="8">
        <f t="array" ref="D51:J51">DíasYSemanas+DATE(AñoCalendario,9,1)-WEEKDAY(DATE(AñoCalendario,9,1),(InicioDeSemana="Lu")+1)+15</f>
        <v>44816</v>
      </c>
      <c r="E51" s="8">
        <v>44817</v>
      </c>
      <c r="F51" s="8">
        <v>44818</v>
      </c>
      <c r="G51" s="8">
        <v>44819</v>
      </c>
      <c r="H51" s="8">
        <v>44820</v>
      </c>
      <c r="I51" s="9">
        <v>44821</v>
      </c>
      <c r="J51" s="9">
        <v>44822</v>
      </c>
    </row>
    <row r="52" spans="4:10" ht="65.25" customHeight="1" x14ac:dyDescent="0.25">
      <c r="D52" s="10"/>
      <c r="E52" s="10"/>
      <c r="F52" s="10"/>
      <c r="G52" s="10" t="s">
        <v>81</v>
      </c>
      <c r="H52" s="10"/>
      <c r="I52" s="12"/>
      <c r="J52" s="12"/>
    </row>
    <row r="53" spans="4:10" ht="16.5" x14ac:dyDescent="0.25">
      <c r="D53" s="8">
        <f t="array" ref="D53:J53">DíasYSemanas+DATE(AñoCalendario,9,1)-WEEKDAY(DATE(AñoCalendario,9,1),(InicioDeSemana="Lu")+1)+22</f>
        <v>44823</v>
      </c>
      <c r="E53" s="8">
        <v>44824</v>
      </c>
      <c r="F53" s="8">
        <v>44825</v>
      </c>
      <c r="G53" s="8">
        <v>44826</v>
      </c>
      <c r="H53" s="8">
        <v>44827</v>
      </c>
      <c r="I53" s="9">
        <v>44828</v>
      </c>
      <c r="J53" s="9">
        <v>44829</v>
      </c>
    </row>
    <row r="54" spans="4:10" ht="65.25" customHeight="1" x14ac:dyDescent="0.25">
      <c r="D54" s="19"/>
      <c r="E54" s="19"/>
      <c r="F54" s="19"/>
      <c r="G54" s="19"/>
      <c r="H54" s="19"/>
      <c r="I54" s="12"/>
      <c r="J54" s="12"/>
    </row>
    <row r="55" spans="4:10" ht="16.5" x14ac:dyDescent="0.25">
      <c r="D55" s="8">
        <f t="array" ref="D55:J55">DíasYSemanas+DATE(AñoCalendario,9,1)-WEEKDAY(DATE(AñoCalendario,9,1),(InicioDeSemana="Lu")+1)+29</f>
        <v>44830</v>
      </c>
      <c r="E55" s="8">
        <v>44831</v>
      </c>
      <c r="F55" s="8">
        <v>44832</v>
      </c>
      <c r="G55" s="8">
        <v>44833</v>
      </c>
      <c r="H55" s="8">
        <v>44834</v>
      </c>
      <c r="I55" s="9">
        <v>44835</v>
      </c>
      <c r="J55" s="9">
        <v>44836</v>
      </c>
    </row>
    <row r="56" spans="4:10" ht="65.25" customHeight="1" x14ac:dyDescent="0.25">
      <c r="D56" s="12"/>
      <c r="E56" s="12"/>
      <c r="F56" s="12"/>
      <c r="G56" s="12"/>
      <c r="H56" s="41" t="s">
        <v>77</v>
      </c>
      <c r="I56" s="12"/>
      <c r="J56" s="12"/>
    </row>
    <row r="57" spans="4:10" ht="16.5" x14ac:dyDescent="0.25">
      <c r="D57" s="9">
        <f t="array" ref="D57:E57">DíasYSemanas+DATE(AñoCalendario,9,1)-WEEKDAY(DATE(AñoCalendario,9,1),(InicioDeSemana="Lu")+1)+36</f>
        <v>44837</v>
      </c>
      <c r="E57" s="9">
        <v>44838</v>
      </c>
      <c r="F57" s="20" t="s">
        <v>0</v>
      </c>
      <c r="G57" s="27"/>
      <c r="H57" s="27"/>
      <c r="I57" s="27"/>
      <c r="J57" s="27"/>
    </row>
    <row r="58" spans="4:10" ht="65.25" customHeight="1" x14ac:dyDescent="0.25">
      <c r="D58" s="12"/>
      <c r="E58" s="12"/>
      <c r="F58" s="72"/>
      <c r="G58" s="72"/>
      <c r="H58" s="72"/>
      <c r="I58" s="72"/>
      <c r="J58" s="72"/>
    </row>
  </sheetData>
  <mergeCells count="8">
    <mergeCell ref="F58:J58"/>
    <mergeCell ref="B1:J1"/>
    <mergeCell ref="B2:J2"/>
    <mergeCell ref="F16:J16"/>
    <mergeCell ref="F29:F30"/>
    <mergeCell ref="G29:J30"/>
    <mergeCell ref="F43:F44"/>
    <mergeCell ref="G43:J44"/>
  </mergeCells>
  <conditionalFormatting sqref="J33:J42 J23 J25 J27:J28">
    <cfRule type="expression" dxfId="637" priority="13">
      <formula>$J$3="DO"</formula>
    </cfRule>
  </conditionalFormatting>
  <conditionalFormatting sqref="D13:J13 D15:E15">
    <cfRule type="expression" dxfId="636" priority="26">
      <formula>AND(DAY(D13)&gt;=1,DAY(D13)&lt;=15)</formula>
    </cfRule>
  </conditionalFormatting>
  <conditionalFormatting sqref="D5:I6">
    <cfRule type="expression" dxfId="635" priority="25">
      <formula>DAY(D5)&gt;8</formula>
    </cfRule>
  </conditionalFormatting>
  <conditionalFormatting sqref="D5:D16 E8">
    <cfRule type="expression" dxfId="634" priority="24">
      <formula>E$3="DO"</formula>
    </cfRule>
  </conditionalFormatting>
  <conditionalFormatting sqref="I5:I14">
    <cfRule type="expression" dxfId="633" priority="23">
      <formula>J$3="SÁ"</formula>
    </cfRule>
  </conditionalFormatting>
  <conditionalFormatting sqref="J19:J21">
    <cfRule type="expression" dxfId="632" priority="18">
      <formula>$J$3="DO"</formula>
    </cfRule>
  </conditionalFormatting>
  <conditionalFormatting sqref="D27:J27 D29:E29">
    <cfRule type="expression" dxfId="631" priority="22">
      <formula>AND(DAY(D27)&gt;=1,DAY(D27)&lt;=15)</formula>
    </cfRule>
  </conditionalFormatting>
  <conditionalFormatting sqref="D19:I20">
    <cfRule type="expression" dxfId="630" priority="21">
      <formula>DAY(D19)&gt;8</formula>
    </cfRule>
  </conditionalFormatting>
  <conditionalFormatting sqref="D19:D21 D23 D25 D27:D30">
    <cfRule type="expression" dxfId="629" priority="20">
      <formula>N$3="DO"</formula>
    </cfRule>
  </conditionalFormatting>
  <conditionalFormatting sqref="I19:J21 I23:J23 I25:J25 I27:J28">
    <cfRule type="expression" dxfId="628" priority="19">
      <formula>S$3="SÁ"</formula>
    </cfRule>
  </conditionalFormatting>
  <conditionalFormatting sqref="D41:J41 D43:E43">
    <cfRule type="expression" dxfId="627" priority="17">
      <formula>AND(DAY(D41)&gt;=1,DAY(D41)&lt;=15)</formula>
    </cfRule>
  </conditionalFormatting>
  <conditionalFormatting sqref="D33:I34">
    <cfRule type="expression" dxfId="626" priority="16">
      <formula>DAY(D33)&gt;8</formula>
    </cfRule>
  </conditionalFormatting>
  <conditionalFormatting sqref="D33:D35 D37:D39 D41:D44">
    <cfRule type="expression" dxfId="625" priority="15">
      <formula>D$3="DO"</formula>
    </cfRule>
  </conditionalFormatting>
  <conditionalFormatting sqref="I33:J42">
    <cfRule type="expression" dxfId="624" priority="14">
      <formula>I$3="SÁ"</formula>
    </cfRule>
  </conditionalFormatting>
  <conditionalFormatting sqref="J5:J14">
    <cfRule type="expression" dxfId="623" priority="27">
      <formula>#REF!="SÁ"</formula>
    </cfRule>
  </conditionalFormatting>
  <conditionalFormatting sqref="J5:J14">
    <cfRule type="expression" dxfId="622" priority="28">
      <formula>#REF!="DO"</formula>
    </cfRule>
  </conditionalFormatting>
  <conditionalFormatting sqref="D55:J55 D57:E57">
    <cfRule type="expression" dxfId="621" priority="12">
      <formula>AND(DAY(D55)&gt;=1,DAY(D55)&lt;=15)</formula>
    </cfRule>
  </conditionalFormatting>
  <conditionalFormatting sqref="D47:I48">
    <cfRule type="expression" dxfId="620" priority="11">
      <formula>DAY(D47)&gt;8</formula>
    </cfRule>
  </conditionalFormatting>
  <conditionalFormatting sqref="D47:D58">
    <cfRule type="expression" dxfId="619" priority="10">
      <formula>M$3="DO"</formula>
    </cfRule>
  </conditionalFormatting>
  <conditionalFormatting sqref="I47:J56">
    <cfRule type="expression" dxfId="618" priority="9">
      <formula>R$3="SÁ"</formula>
    </cfRule>
  </conditionalFormatting>
  <conditionalFormatting sqref="J47:J56">
    <cfRule type="expression" dxfId="617" priority="8">
      <formula>$I$3="DO"</formula>
    </cfRule>
  </conditionalFormatting>
  <conditionalFormatting sqref="D22:J22">
    <cfRule type="expression" dxfId="616" priority="7">
      <formula>O$3="DO"</formula>
    </cfRule>
  </conditionalFormatting>
  <conditionalFormatting sqref="D24:J24">
    <cfRule type="expression" dxfId="615" priority="6">
      <formula>O$3="DO"</formula>
    </cfRule>
  </conditionalFormatting>
  <conditionalFormatting sqref="D26:J26">
    <cfRule type="expression" dxfId="614" priority="5">
      <formula>O$3="DO"</formula>
    </cfRule>
  </conditionalFormatting>
  <conditionalFormatting sqref="G8">
    <cfRule type="expression" dxfId="613" priority="3">
      <formula>H$3="DO"</formula>
    </cfRule>
  </conditionalFormatting>
  <conditionalFormatting sqref="D40">
    <cfRule type="expression" dxfId="612" priority="2">
      <formula>D$3="DO"</formula>
    </cfRule>
  </conditionalFormatting>
  <conditionalFormatting sqref="D36">
    <cfRule type="expression" dxfId="611" priority="1">
      <formula>D$3="DO"</formula>
    </cfRule>
  </conditionalFormatting>
  <dataValidations count="7">
    <dataValidation allowBlank="1" showInputMessage="1" showErrorMessage="1" prompt="El día del calendario en esta fila y en las filas 5, 7, 9, 11 y 13 se actualiza automáticamente. Si esta celda no contiene el número 1, se trata de un día del mes anterior. Escriba las notas del mes en la celda F13." sqref="D5 D19 D33 D47" xr:uid="{D8E0F545-AC1C-43C6-BF1E-6ED8A02E1FB8}"/>
    <dataValidation allowBlank="1" showInputMessage="1" showErrorMessage="1" prompt="Esta fila contiene los nombres de los días laborables de este calendario. Esta celda contiene el primer día de la semana. Para cambiar el día de inicio, seleccione un nuevo día laborable en la celda L3 de la hoja de cálculo Enero." sqref="D4 D18 D32 D46" xr:uid="{5CBEF72A-5576-4BC5-8922-47073297F62B}"/>
    <dataValidation allowBlank="1" showInputMessage="1" showErrorMessage="1" prompt="Escriba notas en esta celda." sqref="G43:J44 G29:J30 G15:J15 G57:J57" xr:uid="{09AA297B-9EEF-4188-A600-7514AB6CDFA5}"/>
    <dataValidation allowBlank="1" showInputMessage="1" showErrorMessage="1" prompt="Escriba notas en la celda de la derecha." sqref="F15:F16 F29:F30 F43:F44 F57:F58" xr:uid="{DDFB1C70-5992-4D75-B9AD-4D3A58266FA4}"/>
    <dataValidation allowBlank="1" showInputMessage="1" showErrorMessage="1" prompt="El año de esta celda se actualiza automáticamente según el año especificado en la hoja de cálculo Enero. El mes de esta hoja de cálculo se encuentra en la siguiente celda." sqref="L3:M3" xr:uid="{3552B5EC-0D69-49C9-85AE-58868CB3C7E1}"/>
    <dataValidation allowBlank="1" showInputMessage="1" showErrorMessage="1" prompt="El mes de esta hoja de cálculo está en esta celda. Calendario comienza en la derecha y contiene las fechas del mes anterior, el actual y el siguiente. Las notas mensuales se pueden escribir en la celda F13." sqref="C32 L4:M4 C4 L32" xr:uid="{F02C3AA3-56CD-4EE5-9A84-84260D16988F}"/>
    <dataValidation allowBlank="1" showInputMessage="1" showErrorMessage="1" prompt="Escriba las notas diarias basadas en el día del calendario que se encuentra arriba en las celdas de esta fila y las filas 6, 8, 10, 12 y 14, de las columnas C a I." sqref="D6 D20 D34 D48" xr:uid="{DDE87ED4-2152-4B44-A924-5B3DF9E02AFA}"/>
  </dataValidations>
  <printOptions horizontalCentered="1" verticalCentered="1"/>
  <pageMargins left="0.59055118110236227" right="0.59055118110236227" top="0.59055118110236227" bottom="0.59055118110236227" header="0.31496062992125984" footer="0.31496062992125984"/>
  <pageSetup paperSize="4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9E4F5-26E3-4BFC-9FA0-D4995F65950B}">
  <dimension ref="B1:T58"/>
  <sheetViews>
    <sheetView topLeftCell="A31" zoomScale="96" zoomScaleNormal="96" workbookViewId="0">
      <selection activeCell="H42" sqref="H42"/>
    </sheetView>
  </sheetViews>
  <sheetFormatPr baseColWidth="10" defaultRowHeight="15" x14ac:dyDescent="0.25"/>
  <cols>
    <col min="2" max="3" width="7.28515625" customWidth="1"/>
    <col min="4" max="10" width="18.5703125" customWidth="1"/>
    <col min="14" max="20" width="26.42578125" customWidth="1"/>
  </cols>
  <sheetData>
    <row r="1" spans="2:20" ht="22.5" x14ac:dyDescent="0.45">
      <c r="B1" s="73" t="s">
        <v>4</v>
      </c>
      <c r="C1" s="73"/>
      <c r="D1" s="73"/>
      <c r="E1" s="73"/>
      <c r="F1" s="73"/>
      <c r="G1" s="73"/>
      <c r="H1" s="73"/>
      <c r="I1" s="73"/>
      <c r="J1" s="73"/>
    </row>
    <row r="2" spans="2:20" ht="22.5" x14ac:dyDescent="0.45">
      <c r="B2" s="73" t="s">
        <v>9</v>
      </c>
      <c r="C2" s="73"/>
      <c r="D2" s="73"/>
      <c r="E2" s="73"/>
      <c r="F2" s="73"/>
      <c r="G2" s="73"/>
      <c r="H2" s="73"/>
      <c r="I2" s="73"/>
      <c r="J2" s="73"/>
    </row>
    <row r="3" spans="2:20" ht="16.5" x14ac:dyDescent="0.25">
      <c r="L3" s="1">
        <f>AñoCalendario</f>
        <v>2022</v>
      </c>
      <c r="M3" s="1"/>
      <c r="N3" s="2"/>
      <c r="O3" s="2"/>
      <c r="P3" s="2"/>
      <c r="Q3" s="2"/>
      <c r="R3" s="2"/>
      <c r="S3" s="3"/>
      <c r="T3" s="3"/>
    </row>
    <row r="4" spans="2:20" ht="17.25" x14ac:dyDescent="0.3">
      <c r="C4" s="4" t="str">
        <f>UPPER(TEXT(D7,"mmmm"))</f>
        <v>JUNIO</v>
      </c>
      <c r="D4" s="5" t="str">
        <f>UPPER(TEXT(InicioDeSemana,"ddd"))</f>
        <v>LU</v>
      </c>
      <c r="E4" s="6" t="str">
        <f t="shared" ref="E4:J4" si="0">UPPER(TEXT(E5,"ddd"))</f>
        <v>MAR</v>
      </c>
      <c r="F4" s="6" t="str">
        <f t="shared" si="0"/>
        <v>MIÉ</v>
      </c>
      <c r="G4" s="6" t="str">
        <f t="shared" si="0"/>
        <v>JUE</v>
      </c>
      <c r="H4" s="6" t="str">
        <f t="shared" si="0"/>
        <v>VIE</v>
      </c>
      <c r="I4" s="7" t="str">
        <f t="shared" si="0"/>
        <v>SÁB</v>
      </c>
      <c r="J4" s="7" t="str">
        <f t="shared" si="0"/>
        <v>DOM</v>
      </c>
      <c r="L4" s="4" t="str">
        <f>UPPER(TEXT(D21,"mmmm"))</f>
        <v>JULIO</v>
      </c>
      <c r="M4" s="4"/>
    </row>
    <row r="5" spans="2:20" ht="16.5" x14ac:dyDescent="0.25">
      <c r="C5" s="2"/>
      <c r="D5" s="8">
        <f t="array" ref="D5:J5">DíasYSemanas+DATE(AñoCalendario,6,1)-WEEKDAY(DATE(AñoCalendario,6,1),(InicioDeSemana="Lu")+1)+1</f>
        <v>44711</v>
      </c>
      <c r="E5" s="8">
        <v>44712</v>
      </c>
      <c r="F5" s="28">
        <v>44713</v>
      </c>
      <c r="G5" s="28">
        <v>44714</v>
      </c>
      <c r="H5" s="28">
        <v>44715</v>
      </c>
      <c r="I5" s="9">
        <v>44716</v>
      </c>
      <c r="J5" s="9">
        <v>44717</v>
      </c>
      <c r="L5" s="2"/>
      <c r="M5" s="2"/>
    </row>
    <row r="6" spans="2:20" ht="56.25" customHeight="1" x14ac:dyDescent="0.25">
      <c r="C6" s="2"/>
      <c r="D6" s="10"/>
      <c r="E6" s="10"/>
      <c r="F6" s="10"/>
      <c r="G6" s="10"/>
      <c r="H6" s="11" t="s">
        <v>165</v>
      </c>
      <c r="I6" s="12"/>
      <c r="J6" s="12"/>
      <c r="L6" s="2"/>
      <c r="M6" s="2"/>
    </row>
    <row r="7" spans="2:20" ht="16.5" x14ac:dyDescent="0.25">
      <c r="C7" s="2"/>
      <c r="D7" s="28">
        <f t="array" ref="D7:J7">DíasYSemanas+DATE(AñoCalendario,6,1)-WEEKDAY(DATE(AñoCalendario,6,1),(InicioDeSemana="Lu")+1)+8</f>
        <v>44718</v>
      </c>
      <c r="E7" s="28">
        <v>44719</v>
      </c>
      <c r="F7" s="28">
        <v>44720</v>
      </c>
      <c r="G7" s="28">
        <v>44721</v>
      </c>
      <c r="H7" s="28">
        <v>44722</v>
      </c>
      <c r="I7" s="9">
        <v>44723</v>
      </c>
      <c r="J7" s="9">
        <v>44724</v>
      </c>
      <c r="L7" s="2"/>
      <c r="M7" s="2"/>
    </row>
    <row r="8" spans="2:20" ht="56.25" customHeight="1" x14ac:dyDescent="0.25">
      <c r="C8" s="2"/>
      <c r="D8" s="10"/>
      <c r="E8" s="41" t="s">
        <v>121</v>
      </c>
      <c r="F8" s="10"/>
      <c r="G8" s="10"/>
      <c r="H8" s="10"/>
      <c r="I8" s="12"/>
      <c r="J8" s="12"/>
      <c r="L8" s="2"/>
      <c r="M8" s="2"/>
    </row>
    <row r="9" spans="2:20" ht="16.5" x14ac:dyDescent="0.25">
      <c r="C9" s="2"/>
      <c r="D9" s="28">
        <f t="array" ref="D9:J9">DíasYSemanas+DATE(AñoCalendario,6,1)-WEEKDAY(DATE(AñoCalendario,6,1),(InicioDeSemana="Lu")+1)+15</f>
        <v>44725</v>
      </c>
      <c r="E9" s="28">
        <v>44726</v>
      </c>
      <c r="F9" s="28">
        <v>44727</v>
      </c>
      <c r="G9" s="28">
        <v>44728</v>
      </c>
      <c r="H9" s="28">
        <v>44729</v>
      </c>
      <c r="I9" s="9">
        <v>44730</v>
      </c>
      <c r="J9" s="9">
        <v>44731</v>
      </c>
      <c r="L9" s="2"/>
      <c r="M9" s="2"/>
    </row>
    <row r="10" spans="2:20" ht="56.25" customHeight="1" x14ac:dyDescent="0.25">
      <c r="C10" s="2"/>
      <c r="D10" s="10" t="s">
        <v>135</v>
      </c>
      <c r="E10" s="41" t="s">
        <v>132</v>
      </c>
      <c r="F10" s="11"/>
      <c r="G10" s="39" t="s">
        <v>78</v>
      </c>
      <c r="H10" s="11"/>
      <c r="I10" s="12"/>
      <c r="J10" s="12"/>
      <c r="L10" s="2"/>
      <c r="M10" s="2"/>
    </row>
    <row r="11" spans="2:20" ht="16.5" x14ac:dyDescent="0.25">
      <c r="C11" s="2"/>
      <c r="D11" s="8">
        <f t="array" ref="D11:J11">DíasYSemanas+DATE(AñoCalendario,6,1)-WEEKDAY(DATE(AñoCalendario,6,1),(InicioDeSemana="Lu")+1)+22</f>
        <v>44732</v>
      </c>
      <c r="E11" s="25">
        <v>44733</v>
      </c>
      <c r="F11" s="28">
        <v>44734</v>
      </c>
      <c r="G11" s="28">
        <v>44735</v>
      </c>
      <c r="H11" s="28">
        <v>44736</v>
      </c>
      <c r="I11" s="9">
        <v>44737</v>
      </c>
      <c r="J11" s="9">
        <v>44738</v>
      </c>
      <c r="L11" s="2"/>
      <c r="M11" s="2"/>
    </row>
    <row r="12" spans="2:20" ht="56.25" customHeight="1" x14ac:dyDescent="0.25">
      <c r="C12" s="2"/>
      <c r="D12" s="11"/>
      <c r="E12" s="23" t="s">
        <v>2</v>
      </c>
      <c r="F12" s="38" t="s">
        <v>419</v>
      </c>
      <c r="G12" s="38" t="s">
        <v>137</v>
      </c>
      <c r="H12" s="42" t="s">
        <v>237</v>
      </c>
      <c r="I12" s="12"/>
      <c r="J12" s="12"/>
      <c r="L12" s="2"/>
      <c r="M12" s="2"/>
    </row>
    <row r="13" spans="2:20" ht="16.5" x14ac:dyDescent="0.25">
      <c r="C13" s="2"/>
      <c r="D13" s="25">
        <f t="array" ref="D13:J13">DíasYSemanas+DATE(AñoCalendario,6,1)-WEEKDAY(DATE(AñoCalendario,6,1),(InicioDeSemana="Lu")+1)+29</f>
        <v>44739</v>
      </c>
      <c r="E13" s="28">
        <v>44740</v>
      </c>
      <c r="F13" s="28">
        <v>44741</v>
      </c>
      <c r="G13" s="28">
        <v>44742</v>
      </c>
      <c r="H13" s="8">
        <v>44743</v>
      </c>
      <c r="I13" s="9">
        <v>44744</v>
      </c>
      <c r="J13" s="9">
        <v>44745</v>
      </c>
      <c r="L13" s="2"/>
      <c r="M13" s="2"/>
    </row>
    <row r="14" spans="2:20" ht="56.25" customHeight="1" x14ac:dyDescent="0.25">
      <c r="C14" s="2"/>
      <c r="D14" s="23" t="s">
        <v>3</v>
      </c>
      <c r="E14" s="10" t="s">
        <v>66</v>
      </c>
      <c r="F14" s="11" t="s">
        <v>72</v>
      </c>
      <c r="G14" s="39" t="s">
        <v>78</v>
      </c>
      <c r="H14" s="11"/>
      <c r="I14" s="12"/>
      <c r="J14" s="12"/>
      <c r="L14" s="2"/>
      <c r="M14" s="2"/>
    </row>
    <row r="15" spans="2:20" ht="15" customHeight="1" x14ac:dyDescent="0.25">
      <c r="C15" s="2"/>
      <c r="D15" s="8">
        <f t="array" ref="D15:E15">DíasYSemanas+DATE(AñoCalendario,6,1)-WEEKDAY(DATE(AñoCalendario,6,1),(InicioDeSemana="Lu")+1)+36</f>
        <v>44746</v>
      </c>
      <c r="E15" s="8">
        <v>44747</v>
      </c>
      <c r="F15" s="15" t="s">
        <v>0</v>
      </c>
      <c r="G15" s="16"/>
      <c r="H15" s="16"/>
      <c r="I15" s="16"/>
      <c r="J15" s="16"/>
      <c r="L15" s="2"/>
      <c r="M15" s="2"/>
    </row>
    <row r="16" spans="2:20" ht="56.25" customHeight="1" x14ac:dyDescent="0.25">
      <c r="C16" s="2"/>
      <c r="D16" s="10"/>
      <c r="E16" s="10"/>
      <c r="F16" s="74"/>
      <c r="G16" s="75"/>
      <c r="H16" s="75"/>
      <c r="I16" s="75"/>
      <c r="J16" s="76"/>
      <c r="L16" s="2"/>
      <c r="M16" s="2"/>
    </row>
    <row r="17" spans="2:20" ht="16.5" x14ac:dyDescent="0.25">
      <c r="C17" s="2"/>
      <c r="D17" s="2"/>
      <c r="E17" s="2"/>
      <c r="F17" s="2"/>
      <c r="G17" s="2"/>
      <c r="H17" s="2"/>
      <c r="I17" s="2"/>
      <c r="J17" s="3"/>
      <c r="L17" s="2"/>
      <c r="M17" s="2"/>
      <c r="N17" s="2"/>
      <c r="O17" s="2"/>
      <c r="P17" s="2"/>
      <c r="Q17" s="2"/>
      <c r="R17" s="2"/>
      <c r="S17" s="3"/>
      <c r="T17" s="3"/>
    </row>
    <row r="18" spans="2:20" ht="17.25" x14ac:dyDescent="0.3">
      <c r="C18" s="2"/>
      <c r="D18" s="14" t="str">
        <f>UPPER(TEXT(InicioDeSemana,"ddd"))</f>
        <v>LU</v>
      </c>
      <c r="E18" s="14" t="str">
        <f t="shared" ref="E18:J18" si="1">UPPER(TEXT(E19,"ddd"))</f>
        <v>MAR</v>
      </c>
      <c r="F18" s="14" t="str">
        <f t="shared" si="1"/>
        <v>MIÉ</v>
      </c>
      <c r="G18" s="14" t="str">
        <f t="shared" si="1"/>
        <v>JUE</v>
      </c>
      <c r="H18" s="14" t="str">
        <f t="shared" si="1"/>
        <v>VIE</v>
      </c>
      <c r="I18" s="7" t="str">
        <f t="shared" si="1"/>
        <v>SÁB</v>
      </c>
      <c r="J18" s="7" t="str">
        <f t="shared" si="1"/>
        <v>DOM</v>
      </c>
      <c r="L18" s="2"/>
      <c r="M18" s="2"/>
      <c r="N18" s="2"/>
      <c r="O18" s="2"/>
      <c r="P18" s="2"/>
      <c r="Q18" s="2"/>
      <c r="R18" s="2"/>
      <c r="S18" s="3"/>
      <c r="T18" s="3"/>
    </row>
    <row r="19" spans="2:20" ht="16.5" x14ac:dyDescent="0.25">
      <c r="C19" s="2"/>
      <c r="D19" s="8">
        <f t="array" ref="D19:J19">DíasYSemanas+DATE(AñoCalendario,7,1)-WEEKDAY(DATE(AñoCalendario,7,1),(InicioDeSemana="Lu")+1)+1</f>
        <v>44739</v>
      </c>
      <c r="E19" s="8">
        <v>44740</v>
      </c>
      <c r="F19" s="8">
        <v>44741</v>
      </c>
      <c r="G19" s="8">
        <v>44742</v>
      </c>
      <c r="H19" s="8">
        <v>44743</v>
      </c>
      <c r="I19" s="9">
        <v>44744</v>
      </c>
      <c r="J19" s="9">
        <v>44745</v>
      </c>
      <c r="L19" s="2"/>
      <c r="M19" s="2"/>
      <c r="N19" s="2"/>
      <c r="O19" s="2"/>
      <c r="P19" s="2"/>
      <c r="Q19" s="2"/>
      <c r="R19" s="2"/>
      <c r="S19" s="3"/>
      <c r="T19" s="3"/>
    </row>
    <row r="20" spans="2:20" ht="71.25" customHeight="1" x14ac:dyDescent="0.25">
      <c r="C20" s="2"/>
      <c r="D20" s="10"/>
      <c r="E20" s="10"/>
      <c r="F20" s="10"/>
      <c r="G20" s="10"/>
      <c r="H20" s="10"/>
      <c r="I20" s="12"/>
      <c r="J20" s="12"/>
      <c r="L20" s="2"/>
      <c r="M20" s="2"/>
      <c r="N20" s="2"/>
      <c r="O20" s="2"/>
      <c r="P20" s="2"/>
      <c r="Q20" s="2"/>
      <c r="R20" s="2"/>
      <c r="S20" s="3"/>
      <c r="T20" s="3"/>
    </row>
    <row r="21" spans="2:20" ht="16.5" x14ac:dyDescent="0.25">
      <c r="C21" s="2"/>
      <c r="D21" s="25">
        <f t="array" ref="D21:J21">DíasYSemanas+DATE(AñoCalendario,7,1)-WEEKDAY(DATE(AñoCalendario,7,1),(InicioDeSemana="Lu")+1)+8</f>
        <v>44746</v>
      </c>
      <c r="E21" s="25">
        <v>44747</v>
      </c>
      <c r="F21" s="25">
        <v>44748</v>
      </c>
      <c r="G21" s="25">
        <v>44749</v>
      </c>
      <c r="H21" s="25">
        <v>44750</v>
      </c>
      <c r="I21" s="26">
        <v>44751</v>
      </c>
      <c r="J21" s="26">
        <v>44752</v>
      </c>
      <c r="L21" s="2"/>
      <c r="M21" s="2"/>
      <c r="N21" s="2"/>
      <c r="O21" s="2"/>
      <c r="P21" s="2"/>
      <c r="Q21" s="2"/>
      <c r="R21" s="2"/>
      <c r="S21" s="3"/>
      <c r="T21" s="3"/>
    </row>
    <row r="22" spans="2:20" ht="71.25" customHeight="1" x14ac:dyDescent="0.25">
      <c r="C22" s="2"/>
      <c r="D22" s="22" t="s">
        <v>1</v>
      </c>
      <c r="E22" s="22" t="s">
        <v>1</v>
      </c>
      <c r="F22" s="22" t="s">
        <v>1</v>
      </c>
      <c r="G22" s="22" t="s">
        <v>1</v>
      </c>
      <c r="H22" s="22" t="s">
        <v>1</v>
      </c>
      <c r="I22" s="22" t="s">
        <v>1</v>
      </c>
      <c r="J22" s="22" t="s">
        <v>1</v>
      </c>
      <c r="L22" s="2"/>
      <c r="M22" s="2"/>
      <c r="N22" s="2"/>
      <c r="O22" s="2"/>
      <c r="P22" s="2"/>
      <c r="Q22" s="2"/>
      <c r="R22" s="2"/>
      <c r="S22" s="3"/>
      <c r="T22" s="3"/>
    </row>
    <row r="23" spans="2:20" ht="16.5" x14ac:dyDescent="0.25">
      <c r="C23" s="2"/>
      <c r="D23" s="25">
        <f t="array" ref="D23:J23">DíasYSemanas+DATE(AñoCalendario,7,1)-WEEKDAY(DATE(AñoCalendario,7,1),(InicioDeSemana="Lu")+1)+15</f>
        <v>44753</v>
      </c>
      <c r="E23" s="25">
        <v>44754</v>
      </c>
      <c r="F23" s="25">
        <v>44755</v>
      </c>
      <c r="G23" s="25">
        <v>44756</v>
      </c>
      <c r="H23" s="25">
        <v>44757</v>
      </c>
      <c r="I23" s="26">
        <v>44758</v>
      </c>
      <c r="J23" s="26">
        <v>44759</v>
      </c>
      <c r="L23" s="2"/>
      <c r="M23" s="2"/>
      <c r="N23" s="2"/>
      <c r="O23" s="2"/>
      <c r="P23" s="2"/>
      <c r="Q23" s="2"/>
      <c r="R23" s="2"/>
      <c r="S23" s="3"/>
      <c r="T23" s="3"/>
    </row>
    <row r="24" spans="2:20" ht="71.25" customHeight="1" x14ac:dyDescent="0.25">
      <c r="C24" s="2"/>
      <c r="D24" s="22" t="s">
        <v>1</v>
      </c>
      <c r="E24" s="22" t="s">
        <v>1</v>
      </c>
      <c r="F24" s="22" t="s">
        <v>1</v>
      </c>
      <c r="G24" s="22" t="s">
        <v>1</v>
      </c>
      <c r="H24" s="22" t="s">
        <v>1</v>
      </c>
      <c r="I24" s="22" t="s">
        <v>1</v>
      </c>
      <c r="J24" s="22" t="s">
        <v>1</v>
      </c>
      <c r="L24" s="2"/>
      <c r="M24" s="2"/>
      <c r="N24" s="2"/>
      <c r="O24" s="2"/>
      <c r="P24" s="2"/>
      <c r="Q24" s="2"/>
      <c r="R24" s="2"/>
      <c r="S24" s="3"/>
      <c r="T24" s="3"/>
    </row>
    <row r="25" spans="2:20" ht="16.5" x14ac:dyDescent="0.25">
      <c r="C25" s="2"/>
      <c r="D25" s="25">
        <f t="array" ref="D25:J25">DíasYSemanas+DATE(AñoCalendario,7,1)-WEEKDAY(DATE(AñoCalendario,7,1),(InicioDeSemana="Lu")+1)+22</f>
        <v>44760</v>
      </c>
      <c r="E25" s="25">
        <v>44761</v>
      </c>
      <c r="F25" s="25">
        <v>44762</v>
      </c>
      <c r="G25" s="25">
        <v>44763</v>
      </c>
      <c r="H25" s="25">
        <v>44764</v>
      </c>
      <c r="I25" s="26">
        <v>44765</v>
      </c>
      <c r="J25" s="26">
        <v>44766</v>
      </c>
      <c r="L25" s="2"/>
      <c r="M25" s="2"/>
      <c r="N25" s="2"/>
      <c r="O25" s="2"/>
      <c r="P25" s="2"/>
      <c r="Q25" s="2"/>
      <c r="R25" s="2"/>
      <c r="S25" s="3"/>
      <c r="T25" s="3"/>
    </row>
    <row r="26" spans="2:20" ht="71.25" customHeight="1" x14ac:dyDescent="0.25">
      <c r="C26" s="2"/>
      <c r="D26" s="22" t="s">
        <v>1</v>
      </c>
      <c r="E26" s="22" t="s">
        <v>1</v>
      </c>
      <c r="F26" s="22" t="s">
        <v>1</v>
      </c>
      <c r="G26" s="22" t="s">
        <v>1</v>
      </c>
      <c r="H26" s="22" t="s">
        <v>1</v>
      </c>
      <c r="I26" s="22" t="s">
        <v>1</v>
      </c>
      <c r="J26" s="22" t="s">
        <v>1</v>
      </c>
      <c r="L26" s="2"/>
      <c r="M26" s="2"/>
      <c r="N26" s="2"/>
      <c r="O26" s="2"/>
      <c r="P26" s="2"/>
      <c r="Q26" s="2"/>
      <c r="R26" s="2"/>
      <c r="S26" s="3"/>
      <c r="T26" s="3"/>
    </row>
    <row r="27" spans="2:20" ht="16.5" x14ac:dyDescent="0.25">
      <c r="C27" s="2"/>
      <c r="D27" s="8">
        <f t="array" ref="D27:J27">DíasYSemanas+DATE(AñoCalendario,7,1)-WEEKDAY(DATE(AñoCalendario,7,1),(InicioDeSemana="Lu")+1)+29</f>
        <v>44767</v>
      </c>
      <c r="E27" s="8">
        <v>44768</v>
      </c>
      <c r="F27" s="8">
        <v>44769</v>
      </c>
      <c r="G27" s="8">
        <v>44770</v>
      </c>
      <c r="H27" s="8">
        <v>44771</v>
      </c>
      <c r="I27" s="9">
        <v>44772</v>
      </c>
      <c r="J27" s="9">
        <v>44773</v>
      </c>
      <c r="L27" s="2"/>
      <c r="M27" s="2"/>
      <c r="N27" s="2"/>
      <c r="O27" s="2"/>
      <c r="P27" s="2"/>
      <c r="Q27" s="2"/>
      <c r="R27" s="2"/>
      <c r="S27" s="3"/>
      <c r="T27" s="3"/>
    </row>
    <row r="28" spans="2:20" ht="71.25" customHeight="1" x14ac:dyDescent="0.25">
      <c r="C28" s="2"/>
      <c r="D28" s="29"/>
      <c r="E28" s="29"/>
      <c r="F28" s="29"/>
      <c r="G28" s="56" t="s">
        <v>148</v>
      </c>
      <c r="H28" s="30"/>
      <c r="I28" s="31"/>
      <c r="J28" s="31"/>
      <c r="L28" s="2"/>
      <c r="M28" s="2"/>
      <c r="N28" s="2"/>
      <c r="O28" s="2"/>
      <c r="P28" s="2"/>
      <c r="Q28" s="2"/>
      <c r="R28" s="2"/>
      <c r="S28" s="3"/>
      <c r="T28" s="3"/>
    </row>
    <row r="29" spans="2:20" ht="16.5" x14ac:dyDescent="0.25">
      <c r="B29" s="32"/>
      <c r="C29" s="33"/>
      <c r="D29" s="8">
        <f t="array" ref="D29:E29">DíasYSemanas+DATE(AñoCalendario,7,1)-WEEKDAY(DATE(AñoCalendario,7,1),(InicioDeSemana="Lu")+1)+36</f>
        <v>44774</v>
      </c>
      <c r="E29" s="8">
        <v>44775</v>
      </c>
      <c r="F29" s="77" t="s">
        <v>0</v>
      </c>
      <c r="G29" s="78"/>
      <c r="H29" s="78"/>
      <c r="I29" s="78"/>
      <c r="J29" s="78"/>
      <c r="L29" s="2"/>
      <c r="M29" s="2"/>
      <c r="N29" s="2"/>
      <c r="O29" s="2"/>
      <c r="P29" s="2"/>
      <c r="Q29" s="2"/>
      <c r="R29" s="2"/>
      <c r="S29" s="3"/>
      <c r="T29" s="3"/>
    </row>
    <row r="30" spans="2:20" ht="70.5" customHeight="1" x14ac:dyDescent="0.25">
      <c r="B30" s="32"/>
      <c r="C30" s="33"/>
      <c r="D30" s="10"/>
      <c r="E30" s="11"/>
      <c r="F30" s="77"/>
      <c r="G30" s="78"/>
      <c r="H30" s="78"/>
      <c r="I30" s="78"/>
      <c r="J30" s="78"/>
      <c r="L30" s="2"/>
      <c r="M30" s="2"/>
      <c r="N30" s="2"/>
      <c r="O30" s="2"/>
      <c r="P30" s="2"/>
      <c r="Q30" s="2"/>
      <c r="R30" s="2"/>
      <c r="S30" s="3"/>
      <c r="T30" s="3"/>
    </row>
    <row r="31" spans="2:20" x14ac:dyDescent="0.25">
      <c r="B31" s="17"/>
      <c r="C31" s="17"/>
      <c r="D31" s="17"/>
    </row>
    <row r="32" spans="2:20" ht="21.75" customHeight="1" x14ac:dyDescent="0.3">
      <c r="B32" s="32"/>
      <c r="C32" s="37" t="str">
        <f>UPPER(TEXT(D35,"mmmm"))</f>
        <v>AGOSTO</v>
      </c>
      <c r="D32" s="6" t="str">
        <f>UPPER(TEXT(InicioDeSemana,"ddd"))</f>
        <v>LU</v>
      </c>
      <c r="E32" s="6" t="str">
        <f t="shared" ref="E32:J32" si="2">UPPER(TEXT(E33,"ddd"))</f>
        <v>MAR</v>
      </c>
      <c r="F32" s="6" t="str">
        <f t="shared" si="2"/>
        <v>MIÉ</v>
      </c>
      <c r="G32" s="6" t="str">
        <f t="shared" si="2"/>
        <v>JUE</v>
      </c>
      <c r="H32" s="6" t="str">
        <f t="shared" si="2"/>
        <v>VIE</v>
      </c>
      <c r="I32" s="7" t="str">
        <f t="shared" si="2"/>
        <v>SÁB</v>
      </c>
      <c r="J32" s="7" t="str">
        <f t="shared" si="2"/>
        <v>DOM</v>
      </c>
      <c r="L32" s="18" t="str">
        <f>UPPER(TEXT(D49,"mmmm"))</f>
        <v>SEPTIEMBRE</v>
      </c>
    </row>
    <row r="33" spans="2:12" ht="16.5" x14ac:dyDescent="0.25">
      <c r="B33" s="32"/>
      <c r="C33" s="33"/>
      <c r="D33" s="8">
        <f t="array" ref="D33:J33">DíasYSemanas+DATE(AñoCalendario,8,1)-WEEKDAY(DATE(AñoCalendario,8,1),(InicioDeSemana="Lu")+1)+1</f>
        <v>44774</v>
      </c>
      <c r="E33" s="8">
        <v>44775</v>
      </c>
      <c r="F33" s="8">
        <v>44776</v>
      </c>
      <c r="G33" s="8">
        <v>44777</v>
      </c>
      <c r="H33" s="8">
        <v>44778</v>
      </c>
      <c r="I33" s="9">
        <v>44779</v>
      </c>
      <c r="J33" s="9">
        <v>44780</v>
      </c>
      <c r="L33" s="3"/>
    </row>
    <row r="34" spans="2:12" s="17" customFormat="1" ht="64.5" customHeight="1" x14ac:dyDescent="0.25">
      <c r="C34" s="2"/>
      <c r="D34" s="34"/>
      <c r="E34" s="49" t="s">
        <v>125</v>
      </c>
      <c r="F34" s="34"/>
      <c r="G34" s="54" t="s">
        <v>139</v>
      </c>
      <c r="H34" s="34" t="s">
        <v>79</v>
      </c>
      <c r="I34" s="36"/>
      <c r="J34" s="36"/>
      <c r="L34" s="3"/>
    </row>
    <row r="35" spans="2:12" ht="16.5" x14ac:dyDescent="0.25">
      <c r="C35" s="2"/>
      <c r="D35" s="8">
        <f t="array" ref="D35:J35">DíasYSemanas+DATE(AñoCalendario,8,1)-WEEKDAY(DATE(AñoCalendario,8,1),(InicioDeSemana="Lu")+1)+8</f>
        <v>44781</v>
      </c>
      <c r="E35" s="8">
        <v>44782</v>
      </c>
      <c r="F35" s="8">
        <v>44783</v>
      </c>
      <c r="G35" s="8">
        <v>44784</v>
      </c>
      <c r="H35" s="8">
        <v>44785</v>
      </c>
      <c r="I35" s="9">
        <v>44786</v>
      </c>
      <c r="J35" s="9">
        <v>44787</v>
      </c>
      <c r="L35" s="3"/>
    </row>
    <row r="36" spans="2:12" s="17" customFormat="1" ht="64.5" customHeight="1" x14ac:dyDescent="0.25">
      <c r="C36" s="2"/>
      <c r="D36" s="21" t="s">
        <v>363</v>
      </c>
      <c r="E36" s="55" t="s">
        <v>322</v>
      </c>
      <c r="F36" s="11"/>
      <c r="G36" s="11"/>
      <c r="H36" s="11"/>
      <c r="I36" s="12"/>
      <c r="J36" s="12"/>
      <c r="L36" s="3"/>
    </row>
    <row r="37" spans="2:12" ht="23.25" customHeight="1" x14ac:dyDescent="0.25">
      <c r="C37" s="2"/>
      <c r="D37" s="25">
        <f t="array" ref="D37:J37">DíasYSemanas+DATE(AñoCalendario,8,1)-WEEKDAY(DATE(AñoCalendario,8,1),(InicioDeSemana="Lu")+1)+15</f>
        <v>44788</v>
      </c>
      <c r="E37" s="8">
        <v>44789</v>
      </c>
      <c r="F37" s="8">
        <v>44790</v>
      </c>
      <c r="G37" s="8">
        <v>44791</v>
      </c>
      <c r="H37" s="8">
        <v>44792</v>
      </c>
      <c r="I37" s="9">
        <v>44793</v>
      </c>
      <c r="J37" s="9">
        <v>44794</v>
      </c>
      <c r="L37" s="3"/>
    </row>
    <row r="38" spans="2:12" s="17" customFormat="1" ht="64.5" customHeight="1" x14ac:dyDescent="0.25">
      <c r="C38" s="2"/>
      <c r="D38" s="24" t="s">
        <v>2</v>
      </c>
      <c r="E38" s="10"/>
      <c r="F38" s="10"/>
      <c r="G38" s="10" t="s">
        <v>83</v>
      </c>
      <c r="H38" s="10" t="s">
        <v>171</v>
      </c>
      <c r="I38" s="12"/>
      <c r="J38" s="12"/>
      <c r="L38" s="3"/>
    </row>
    <row r="39" spans="2:12" ht="19.5" customHeight="1" x14ac:dyDescent="0.25">
      <c r="C39" s="2"/>
      <c r="D39" s="8">
        <f t="array" ref="D39:J39">DíasYSemanas+DATE(AñoCalendario,8,1)-WEEKDAY(DATE(AñoCalendario,8,1),(InicioDeSemana="Lu")+1)+22</f>
        <v>44795</v>
      </c>
      <c r="E39" s="8">
        <v>44796</v>
      </c>
      <c r="F39" s="8">
        <v>44797</v>
      </c>
      <c r="G39" s="8">
        <v>44798</v>
      </c>
      <c r="H39" s="8">
        <v>44799</v>
      </c>
      <c r="I39" s="9">
        <v>44800</v>
      </c>
      <c r="J39" s="9">
        <v>44801</v>
      </c>
      <c r="L39" s="3"/>
    </row>
    <row r="40" spans="2:12" s="17" customFormat="1" ht="64.5" customHeight="1" x14ac:dyDescent="0.25">
      <c r="C40" s="2"/>
      <c r="D40" s="10"/>
      <c r="E40" s="11"/>
      <c r="F40" s="11"/>
      <c r="G40" s="10" t="s">
        <v>422</v>
      </c>
      <c r="H40" s="50" t="s">
        <v>241</v>
      </c>
      <c r="I40" s="12"/>
      <c r="J40" s="12"/>
      <c r="L40" s="3"/>
    </row>
    <row r="41" spans="2:12" ht="17.25" customHeight="1" x14ac:dyDescent="0.25">
      <c r="C41" s="2"/>
      <c r="D41" s="8">
        <f t="array" ref="D41:J41">DíasYSemanas+DATE(AñoCalendario,8,1)-WEEKDAY(DATE(AñoCalendario,8,1),(InicioDeSemana="Lu")+1)+29</f>
        <v>44802</v>
      </c>
      <c r="E41" s="8">
        <v>44803</v>
      </c>
      <c r="F41" s="8">
        <v>44804</v>
      </c>
      <c r="G41" s="8">
        <v>44805</v>
      </c>
      <c r="H41" s="8">
        <v>44806</v>
      </c>
      <c r="I41" s="9">
        <v>44807</v>
      </c>
      <c r="J41" s="9">
        <v>44808</v>
      </c>
      <c r="L41" s="3"/>
    </row>
    <row r="42" spans="2:12" s="17" customFormat="1" ht="64.5" customHeight="1" x14ac:dyDescent="0.25">
      <c r="C42" s="2"/>
      <c r="D42" s="10" t="s">
        <v>367</v>
      </c>
      <c r="E42" s="10"/>
      <c r="F42" s="38" t="s">
        <v>233</v>
      </c>
      <c r="G42" s="10"/>
      <c r="H42" s="10"/>
      <c r="I42" s="12"/>
      <c r="J42" s="12"/>
      <c r="L42" s="3"/>
    </row>
    <row r="43" spans="2:12" ht="21" customHeight="1" x14ac:dyDescent="0.25">
      <c r="C43" s="2"/>
      <c r="D43" s="8">
        <f t="array" ref="D43:E43">DíasYSemanas+DATE(AñoCalendario,8,1)-WEEKDAY(DATE(AñoCalendario,8,1),(InicioDeSemana="Lu")+1)+36</f>
        <v>44809</v>
      </c>
      <c r="E43" s="8">
        <v>44810</v>
      </c>
      <c r="F43" s="77" t="s">
        <v>0</v>
      </c>
      <c r="G43" s="78"/>
      <c r="H43" s="78"/>
      <c r="I43" s="78"/>
      <c r="J43" s="78"/>
      <c r="L43" s="3"/>
    </row>
    <row r="44" spans="2:12" s="17" customFormat="1" ht="64.5" customHeight="1" x14ac:dyDescent="0.25">
      <c r="C44" s="2"/>
      <c r="D44" s="10"/>
      <c r="E44" s="10"/>
      <c r="F44" s="77"/>
      <c r="G44" s="78"/>
      <c r="H44" s="78"/>
      <c r="I44" s="78"/>
      <c r="J44" s="78"/>
      <c r="L44" s="3"/>
    </row>
    <row r="46" spans="2:12" ht="17.25" x14ac:dyDescent="0.3">
      <c r="D46" s="7" t="str">
        <f>UPPER(TEXT(InicioDeSemana,"ddd"))</f>
        <v>LU</v>
      </c>
      <c r="E46" s="7" t="str">
        <f t="shared" ref="E46:J46" si="3">UPPER(TEXT(E47,"ddd"))</f>
        <v>MAR</v>
      </c>
      <c r="F46" s="7" t="str">
        <f t="shared" si="3"/>
        <v>MIÉ</v>
      </c>
      <c r="G46" s="7" t="str">
        <f t="shared" si="3"/>
        <v>JUE</v>
      </c>
      <c r="H46" s="7" t="str">
        <f t="shared" si="3"/>
        <v>VIE</v>
      </c>
      <c r="I46" s="7" t="str">
        <f t="shared" si="3"/>
        <v>SÁB</v>
      </c>
      <c r="J46" s="7" t="str">
        <f t="shared" si="3"/>
        <v>DOM</v>
      </c>
    </row>
    <row r="47" spans="2:12" ht="16.5" x14ac:dyDescent="0.25">
      <c r="D47" s="9">
        <f t="array" ref="D47:J47">DíasYSemanas+DATE(AñoCalendario,9,1)-WEEKDAY(DATE(AñoCalendario,9,1),(InicioDeSemana="Lu")+1)+1</f>
        <v>44802</v>
      </c>
      <c r="E47" s="9">
        <v>44803</v>
      </c>
      <c r="F47" s="9">
        <v>44804</v>
      </c>
      <c r="G47" s="8">
        <v>44805</v>
      </c>
      <c r="H47" s="8">
        <v>44806</v>
      </c>
      <c r="I47" s="9">
        <v>44807</v>
      </c>
      <c r="J47" s="9">
        <v>44808</v>
      </c>
    </row>
    <row r="48" spans="2:12" ht="65.25" customHeight="1" x14ac:dyDescent="0.25">
      <c r="D48" s="12"/>
      <c r="E48" s="12"/>
      <c r="F48" s="12"/>
      <c r="G48" s="12"/>
      <c r="H48" s="12"/>
      <c r="I48" s="12"/>
      <c r="J48" s="12"/>
    </row>
    <row r="49" spans="4:10" ht="16.5" x14ac:dyDescent="0.25">
      <c r="D49" s="8">
        <f t="array" ref="D49:J49">DíasYSemanas+DATE(AñoCalendario,9,1)-WEEKDAY(DATE(AñoCalendario,9,1),(InicioDeSemana="Lu")+1)+8</f>
        <v>44809</v>
      </c>
      <c r="E49" s="8">
        <v>44810</v>
      </c>
      <c r="F49" s="8">
        <v>44811</v>
      </c>
      <c r="G49" s="8">
        <v>44812</v>
      </c>
      <c r="H49" s="8">
        <v>44813</v>
      </c>
      <c r="I49" s="9">
        <v>44814</v>
      </c>
      <c r="J49" s="9">
        <v>44815</v>
      </c>
    </row>
    <row r="50" spans="4:10" ht="65.25" customHeight="1" x14ac:dyDescent="0.25">
      <c r="D50" s="12"/>
      <c r="E50" s="10" t="s">
        <v>330</v>
      </c>
      <c r="F50" s="12"/>
      <c r="G50" s="12"/>
      <c r="H50" s="41" t="s">
        <v>132</v>
      </c>
      <c r="I50" s="12"/>
      <c r="J50" s="12"/>
    </row>
    <row r="51" spans="4:10" ht="16.5" x14ac:dyDescent="0.25">
      <c r="D51" s="8">
        <f t="array" ref="D51:J51">DíasYSemanas+DATE(AñoCalendario,9,1)-WEEKDAY(DATE(AñoCalendario,9,1),(InicioDeSemana="Lu")+1)+15</f>
        <v>44816</v>
      </c>
      <c r="E51" s="8">
        <v>44817</v>
      </c>
      <c r="F51" s="8">
        <v>44818</v>
      </c>
      <c r="G51" s="8">
        <v>44819</v>
      </c>
      <c r="H51" s="8">
        <v>44820</v>
      </c>
      <c r="I51" s="9">
        <v>44821</v>
      </c>
      <c r="J51" s="9">
        <v>44822</v>
      </c>
    </row>
    <row r="52" spans="4:10" ht="65.25" customHeight="1" x14ac:dyDescent="0.25">
      <c r="D52" s="10"/>
      <c r="E52" s="10"/>
      <c r="F52" s="10"/>
      <c r="G52" s="10"/>
      <c r="H52" s="10"/>
      <c r="I52" s="12"/>
      <c r="J52" s="12"/>
    </row>
    <row r="53" spans="4:10" ht="16.5" x14ac:dyDescent="0.25">
      <c r="D53" s="8">
        <f t="array" ref="D53:J53">DíasYSemanas+DATE(AñoCalendario,9,1)-WEEKDAY(DATE(AñoCalendario,9,1),(InicioDeSemana="Lu")+1)+22</f>
        <v>44823</v>
      </c>
      <c r="E53" s="8">
        <v>44824</v>
      </c>
      <c r="F53" s="8">
        <v>44825</v>
      </c>
      <c r="G53" s="8">
        <v>44826</v>
      </c>
      <c r="H53" s="8">
        <v>44827</v>
      </c>
      <c r="I53" s="9">
        <v>44828</v>
      </c>
      <c r="J53" s="9">
        <v>44829</v>
      </c>
    </row>
    <row r="54" spans="4:10" ht="65.25" customHeight="1" x14ac:dyDescent="0.25">
      <c r="D54" s="19"/>
      <c r="E54" s="19"/>
      <c r="F54" s="19"/>
      <c r="G54" s="19"/>
      <c r="H54" s="19"/>
      <c r="I54" s="12"/>
      <c r="J54" s="12"/>
    </row>
    <row r="55" spans="4:10" ht="16.5" x14ac:dyDescent="0.25">
      <c r="D55" s="8">
        <f t="array" ref="D55:J55">DíasYSemanas+DATE(AñoCalendario,9,1)-WEEKDAY(DATE(AñoCalendario,9,1),(InicioDeSemana="Lu")+1)+29</f>
        <v>44830</v>
      </c>
      <c r="E55" s="8">
        <v>44831</v>
      </c>
      <c r="F55" s="8">
        <v>44832</v>
      </c>
      <c r="G55" s="8">
        <v>44833</v>
      </c>
      <c r="H55" s="8">
        <v>44834</v>
      </c>
      <c r="I55" s="9">
        <v>44835</v>
      </c>
      <c r="J55" s="9">
        <v>44836</v>
      </c>
    </row>
    <row r="56" spans="4:10" ht="65.25" customHeight="1" x14ac:dyDescent="0.25">
      <c r="D56" s="12"/>
      <c r="E56" s="12"/>
      <c r="F56" s="12"/>
      <c r="G56" s="12"/>
      <c r="H56" s="12"/>
      <c r="I56" s="12"/>
      <c r="J56" s="12"/>
    </row>
    <row r="57" spans="4:10" ht="16.5" x14ac:dyDescent="0.25">
      <c r="D57" s="9">
        <f t="array" ref="D57:E57">DíasYSemanas+DATE(AñoCalendario,9,1)-WEEKDAY(DATE(AñoCalendario,9,1),(InicioDeSemana="Lu")+1)+36</f>
        <v>44837</v>
      </c>
      <c r="E57" s="9">
        <v>44838</v>
      </c>
      <c r="F57" s="20" t="s">
        <v>0</v>
      </c>
      <c r="G57" s="27"/>
      <c r="H57" s="27"/>
      <c r="I57" s="27"/>
      <c r="J57" s="27"/>
    </row>
    <row r="58" spans="4:10" ht="65.25" customHeight="1" x14ac:dyDescent="0.25">
      <c r="D58" s="12"/>
      <c r="E58" s="12"/>
      <c r="F58" s="72"/>
      <c r="G58" s="72"/>
      <c r="H58" s="72"/>
      <c r="I58" s="72"/>
      <c r="J58" s="72"/>
    </row>
  </sheetData>
  <mergeCells count="8">
    <mergeCell ref="F58:J58"/>
    <mergeCell ref="B1:J1"/>
    <mergeCell ref="B2:J2"/>
    <mergeCell ref="F16:J16"/>
    <mergeCell ref="F29:F30"/>
    <mergeCell ref="G29:J30"/>
    <mergeCell ref="F43:F44"/>
    <mergeCell ref="G43:J44"/>
  </mergeCells>
  <conditionalFormatting sqref="J33:J42 J23 J25 J27:J28">
    <cfRule type="expression" dxfId="610" priority="18">
      <formula>$J$3="DO"</formula>
    </cfRule>
  </conditionalFormatting>
  <conditionalFormatting sqref="D13:J13 D15:E15">
    <cfRule type="expression" dxfId="609" priority="31">
      <formula>AND(DAY(D13)&gt;=1,DAY(D13)&lt;=15)</formula>
    </cfRule>
  </conditionalFormatting>
  <conditionalFormatting sqref="D5:I6">
    <cfRule type="expression" dxfId="608" priority="30">
      <formula>DAY(D5)&gt;8</formula>
    </cfRule>
  </conditionalFormatting>
  <conditionalFormatting sqref="D5:D9 E8 D11:D16">
    <cfRule type="expression" dxfId="607" priority="29">
      <formula>E$3="DO"</formula>
    </cfRule>
  </conditionalFormatting>
  <conditionalFormatting sqref="I5:I14">
    <cfRule type="expression" dxfId="606" priority="28">
      <formula>J$3="SÁ"</formula>
    </cfRule>
  </conditionalFormatting>
  <conditionalFormatting sqref="J19:J21">
    <cfRule type="expression" dxfId="605" priority="23">
      <formula>$J$3="DO"</formula>
    </cfRule>
  </conditionalFormatting>
  <conditionalFormatting sqref="D27:J27 D29:E29">
    <cfRule type="expression" dxfId="604" priority="27">
      <formula>AND(DAY(D27)&gt;=1,DAY(D27)&lt;=15)</formula>
    </cfRule>
  </conditionalFormatting>
  <conditionalFormatting sqref="D19:I20">
    <cfRule type="expression" dxfId="603" priority="26">
      <formula>DAY(D19)&gt;8</formula>
    </cfRule>
  </conditionalFormatting>
  <conditionalFormatting sqref="D19:D21 D23 D25 D27:D30">
    <cfRule type="expression" dxfId="602" priority="25">
      <formula>N$3="DO"</formula>
    </cfRule>
  </conditionalFormatting>
  <conditionalFormatting sqref="I19:J21 I23:J23 I25:J25 I27:J28">
    <cfRule type="expression" dxfId="601" priority="24">
      <formula>S$3="SÁ"</formula>
    </cfRule>
  </conditionalFormatting>
  <conditionalFormatting sqref="D41:J41 D43:E43">
    <cfRule type="expression" dxfId="600" priority="22">
      <formula>AND(DAY(D41)&gt;=1,DAY(D41)&lt;=15)</formula>
    </cfRule>
  </conditionalFormatting>
  <conditionalFormatting sqref="D33:I33 D34 H34:I34 F34">
    <cfRule type="expression" dxfId="599" priority="21">
      <formula>DAY(D33)&gt;8</formula>
    </cfRule>
  </conditionalFormatting>
  <conditionalFormatting sqref="D33:D35 D37:D41 D43:D44">
    <cfRule type="expression" dxfId="598" priority="20">
      <formula>D$3="DO"</formula>
    </cfRule>
  </conditionalFormatting>
  <conditionalFormatting sqref="I33:J42">
    <cfRule type="expression" dxfId="597" priority="19">
      <formula>I$3="SÁ"</formula>
    </cfRule>
  </conditionalFormatting>
  <conditionalFormatting sqref="J5:J14">
    <cfRule type="expression" dxfId="596" priority="32">
      <formula>#REF!="SÁ"</formula>
    </cfRule>
  </conditionalFormatting>
  <conditionalFormatting sqref="J5:J14">
    <cfRule type="expression" dxfId="595" priority="33">
      <formula>#REF!="DO"</formula>
    </cfRule>
  </conditionalFormatting>
  <conditionalFormatting sqref="D55:J55 D57:E57">
    <cfRule type="expression" dxfId="594" priority="17">
      <formula>AND(DAY(D55)&gt;=1,DAY(D55)&lt;=15)</formula>
    </cfRule>
  </conditionalFormatting>
  <conditionalFormatting sqref="D47:I48">
    <cfRule type="expression" dxfId="593" priority="16">
      <formula>DAY(D47)&gt;8</formula>
    </cfRule>
  </conditionalFormatting>
  <conditionalFormatting sqref="D47:D58">
    <cfRule type="expression" dxfId="592" priority="15">
      <formula>M$3="DO"</formula>
    </cfRule>
  </conditionalFormatting>
  <conditionalFormatting sqref="I47:J56">
    <cfRule type="expression" dxfId="591" priority="14">
      <formula>R$3="SÁ"</formula>
    </cfRule>
  </conditionalFormatting>
  <conditionalFormatting sqref="J47:J56">
    <cfRule type="expression" dxfId="590" priority="13">
      <formula>$I$3="DO"</formula>
    </cfRule>
  </conditionalFormatting>
  <conditionalFormatting sqref="D22:J22">
    <cfRule type="expression" dxfId="589" priority="12">
      <formula>O$3="DO"</formula>
    </cfRule>
  </conditionalFormatting>
  <conditionalFormatting sqref="D24:J24">
    <cfRule type="expression" dxfId="588" priority="11">
      <formula>O$3="DO"</formula>
    </cfRule>
  </conditionalFormatting>
  <conditionalFormatting sqref="D26:J26">
    <cfRule type="expression" dxfId="587" priority="10">
      <formula>O$3="DO"</formula>
    </cfRule>
  </conditionalFormatting>
  <conditionalFormatting sqref="G8">
    <cfRule type="expression" dxfId="586" priority="8">
      <formula>H$3="DO"</formula>
    </cfRule>
  </conditionalFormatting>
  <conditionalFormatting sqref="G34">
    <cfRule type="expression" dxfId="585" priority="7">
      <formula>DAY(G34)&gt;8</formula>
    </cfRule>
  </conditionalFormatting>
  <conditionalFormatting sqref="E34">
    <cfRule type="expression" dxfId="584" priority="6">
      <formula>DAY(E34)&gt;8</formula>
    </cfRule>
  </conditionalFormatting>
  <conditionalFormatting sqref="E34">
    <cfRule type="expression" dxfId="583" priority="5">
      <formula>E$3="DO"</formula>
    </cfRule>
  </conditionalFormatting>
  <conditionalFormatting sqref="H40">
    <cfRule type="expression" dxfId="582" priority="4">
      <formula>DAY(H40)&gt;8</formula>
    </cfRule>
  </conditionalFormatting>
  <conditionalFormatting sqref="D10">
    <cfRule type="expression" dxfId="581" priority="3">
      <formula>E$3="DO"</formula>
    </cfRule>
  </conditionalFormatting>
  <conditionalFormatting sqref="D36">
    <cfRule type="expression" dxfId="580" priority="2">
      <formula>D$3="DO"</formula>
    </cfRule>
  </conditionalFormatting>
  <conditionalFormatting sqref="D42">
    <cfRule type="expression" dxfId="579" priority="1">
      <formula>D$3="DO"</formula>
    </cfRule>
  </conditionalFormatting>
  <dataValidations count="7">
    <dataValidation allowBlank="1" showInputMessage="1" showErrorMessage="1" prompt="El día del calendario en esta fila y en las filas 5, 7, 9, 11 y 13 se actualiza automáticamente. Si esta celda no contiene el número 1, se trata de un día del mes anterior. Escriba las notas del mes en la celda F13." sqref="D5 D19 D33 D47" xr:uid="{3EBF974C-CA7D-4A56-8C97-CBA902585EA0}"/>
    <dataValidation allowBlank="1" showInputMessage="1" showErrorMessage="1" prompt="Escriba las notas diarias basadas en el día del calendario que se encuentra arriba en las celdas de esta fila y las filas 6, 8, 10, 12 y 14, de las columnas C a I." sqref="D6 D20 D34:E34 D48" xr:uid="{1FD7D8AE-1363-4C29-A7BF-CC7E6794B736}"/>
    <dataValidation allowBlank="1" showInputMessage="1" showErrorMessage="1" prompt="El mes de esta hoja de cálculo está en esta celda. Calendario comienza en la derecha y contiene las fechas del mes anterior, el actual y el siguiente. Las notas mensuales se pueden escribir en la celda F13." sqref="C32 L4:M4 C4 L32" xr:uid="{6E573249-FF37-4810-ADE5-2C5237D4B894}"/>
    <dataValidation allowBlank="1" showInputMessage="1" showErrorMessage="1" prompt="El año de esta celda se actualiza automáticamente según el año especificado en la hoja de cálculo Enero. El mes de esta hoja de cálculo se encuentra en la siguiente celda." sqref="L3:M3" xr:uid="{89846EBD-6848-48F1-A693-3B5975B7E82E}"/>
    <dataValidation allowBlank="1" showInputMessage="1" showErrorMessage="1" prompt="Escriba notas en la celda de la derecha." sqref="F15:F16 F29:F30 F43:F44 F57:F58" xr:uid="{F145813C-AAE7-4094-AF9D-3F04208E930D}"/>
    <dataValidation allowBlank="1" showInputMessage="1" showErrorMessage="1" prompt="Escriba notas en esta celda." sqref="G43:J44 G29:J30 G15:J15 G57:J57" xr:uid="{BE1AACC7-2AAA-442B-95C5-7F14E866FD66}"/>
    <dataValidation allowBlank="1" showInputMessage="1" showErrorMessage="1" prompt="Esta fila contiene los nombres de los días laborables de este calendario. Esta celda contiene el primer día de la semana. Para cambiar el día de inicio, seleccione un nuevo día laborable en la celda L3 de la hoja de cálculo Enero." sqref="D4 D18 D32 D46" xr:uid="{D31D2A12-EBAA-4BEA-BAFE-038CBA953B27}"/>
  </dataValidations>
  <printOptions horizontalCentered="1" verticalCentered="1"/>
  <pageMargins left="0.59055118110236227" right="0.59055118110236227" top="0.59055118110236227" bottom="0.59055118110236227" header="0.31496062992125984" footer="0.31496062992125984"/>
  <pageSetup paperSize="4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C2346-553B-4DB7-BDCB-0033616F9DFF}">
  <dimension ref="B1:T58"/>
  <sheetViews>
    <sheetView topLeftCell="A36" zoomScale="96" zoomScaleNormal="96" workbookViewId="0">
      <selection activeCell="E40" sqref="E40"/>
    </sheetView>
  </sheetViews>
  <sheetFormatPr baseColWidth="10" defaultRowHeight="15" x14ac:dyDescent="0.25"/>
  <cols>
    <col min="2" max="3" width="7.28515625" customWidth="1"/>
    <col min="4" max="10" width="18.5703125" customWidth="1"/>
    <col min="14" max="20" width="26.42578125" customWidth="1"/>
  </cols>
  <sheetData>
    <row r="1" spans="2:20" ht="22.5" x14ac:dyDescent="0.45">
      <c r="B1" s="73" t="s">
        <v>4</v>
      </c>
      <c r="C1" s="73"/>
      <c r="D1" s="73"/>
      <c r="E1" s="73"/>
      <c r="F1" s="73"/>
      <c r="G1" s="73"/>
      <c r="H1" s="73"/>
      <c r="I1" s="73"/>
      <c r="J1" s="73"/>
    </row>
    <row r="2" spans="2:20" ht="22.5" x14ac:dyDescent="0.45">
      <c r="B2" s="73" t="s">
        <v>10</v>
      </c>
      <c r="C2" s="73"/>
      <c r="D2" s="73"/>
      <c r="E2" s="73"/>
      <c r="F2" s="73"/>
      <c r="G2" s="73"/>
      <c r="H2" s="73"/>
      <c r="I2" s="73"/>
      <c r="J2" s="73"/>
    </row>
    <row r="3" spans="2:20" ht="16.5" x14ac:dyDescent="0.25">
      <c r="L3" s="1">
        <f>AñoCalendario</f>
        <v>2022</v>
      </c>
      <c r="M3" s="1"/>
      <c r="N3" s="2"/>
      <c r="O3" s="2"/>
      <c r="P3" s="2"/>
      <c r="Q3" s="2"/>
      <c r="R3" s="2"/>
      <c r="S3" s="3"/>
      <c r="T3" s="3"/>
    </row>
    <row r="4" spans="2:20" ht="17.25" x14ac:dyDescent="0.3">
      <c r="C4" s="4" t="str">
        <f>UPPER(TEXT(D7,"mmmm"))</f>
        <v>JUNIO</v>
      </c>
      <c r="D4" s="5" t="str">
        <f>UPPER(TEXT(InicioDeSemana,"ddd"))</f>
        <v>LU</v>
      </c>
      <c r="E4" s="6" t="str">
        <f t="shared" ref="E4:J4" si="0">UPPER(TEXT(E5,"ddd"))</f>
        <v>MAR</v>
      </c>
      <c r="F4" s="6" t="str">
        <f t="shared" si="0"/>
        <v>MIÉ</v>
      </c>
      <c r="G4" s="6" t="str">
        <f t="shared" si="0"/>
        <v>JUE</v>
      </c>
      <c r="H4" s="6" t="str">
        <f t="shared" si="0"/>
        <v>VIE</v>
      </c>
      <c r="I4" s="7" t="str">
        <f t="shared" si="0"/>
        <v>SÁB</v>
      </c>
      <c r="J4" s="7" t="str">
        <f t="shared" si="0"/>
        <v>DOM</v>
      </c>
      <c r="L4" s="4" t="str">
        <f>UPPER(TEXT(D21,"mmmm"))</f>
        <v>JULIO</v>
      </c>
      <c r="M4" s="4"/>
    </row>
    <row r="5" spans="2:20" ht="16.5" x14ac:dyDescent="0.25">
      <c r="C5" s="2"/>
      <c r="D5" s="8">
        <f t="array" ref="D5:J5">DíasYSemanas+DATE(AñoCalendario,6,1)-WEEKDAY(DATE(AñoCalendario,6,1),(InicioDeSemana="Lu")+1)+1</f>
        <v>44711</v>
      </c>
      <c r="E5" s="8">
        <v>44712</v>
      </c>
      <c r="F5" s="28">
        <v>44713</v>
      </c>
      <c r="G5" s="28">
        <v>44714</v>
      </c>
      <c r="H5" s="28">
        <v>44715</v>
      </c>
      <c r="I5" s="9">
        <v>44716</v>
      </c>
      <c r="J5" s="9">
        <v>44717</v>
      </c>
      <c r="L5" s="2"/>
      <c r="M5" s="2"/>
    </row>
    <row r="6" spans="2:20" ht="56.25" customHeight="1" x14ac:dyDescent="0.25">
      <c r="C6" s="2"/>
      <c r="D6" s="10"/>
      <c r="E6" s="10"/>
      <c r="F6" s="10"/>
      <c r="G6" s="10"/>
      <c r="H6" s="11"/>
      <c r="I6" s="12"/>
      <c r="J6" s="12"/>
      <c r="L6" s="2"/>
      <c r="M6" s="2"/>
    </row>
    <row r="7" spans="2:20" ht="16.5" x14ac:dyDescent="0.25">
      <c r="C7" s="2"/>
      <c r="D7" s="28">
        <f t="array" ref="D7:J7">DíasYSemanas+DATE(AñoCalendario,6,1)-WEEKDAY(DATE(AñoCalendario,6,1),(InicioDeSemana="Lu")+1)+8</f>
        <v>44718</v>
      </c>
      <c r="E7" s="28">
        <v>44719</v>
      </c>
      <c r="F7" s="28">
        <v>44720</v>
      </c>
      <c r="G7" s="28">
        <v>44721</v>
      </c>
      <c r="H7" s="28">
        <v>44722</v>
      </c>
      <c r="I7" s="9">
        <v>44723</v>
      </c>
      <c r="J7" s="9">
        <v>44724</v>
      </c>
      <c r="L7" s="2"/>
      <c r="M7" s="2"/>
    </row>
    <row r="8" spans="2:20" ht="56.25" customHeight="1" x14ac:dyDescent="0.25">
      <c r="C8" s="2"/>
      <c r="D8" s="10"/>
      <c r="E8" s="10"/>
      <c r="F8" s="10"/>
      <c r="G8" s="10"/>
      <c r="H8" s="10"/>
      <c r="I8" s="12"/>
      <c r="J8" s="12"/>
      <c r="L8" s="2"/>
      <c r="M8" s="2"/>
    </row>
    <row r="9" spans="2:20" ht="16.5" x14ac:dyDescent="0.25">
      <c r="C9" s="2"/>
      <c r="D9" s="28">
        <f t="array" ref="D9:J9">DíasYSemanas+DATE(AñoCalendario,6,1)-WEEKDAY(DATE(AñoCalendario,6,1),(InicioDeSemana="Lu")+1)+15</f>
        <v>44725</v>
      </c>
      <c r="E9" s="28">
        <v>44726</v>
      </c>
      <c r="F9" s="28">
        <v>44727</v>
      </c>
      <c r="G9" s="28">
        <v>44728</v>
      </c>
      <c r="H9" s="28">
        <v>44729</v>
      </c>
      <c r="I9" s="9">
        <v>44730</v>
      </c>
      <c r="J9" s="9">
        <v>44731</v>
      </c>
      <c r="L9" s="2"/>
      <c r="M9" s="2"/>
    </row>
    <row r="10" spans="2:20" ht="56.25" customHeight="1" x14ac:dyDescent="0.25">
      <c r="C10" s="2"/>
      <c r="D10" s="10"/>
      <c r="E10" s="41" t="s">
        <v>132</v>
      </c>
      <c r="F10" s="39" t="s">
        <v>183</v>
      </c>
      <c r="G10" s="11"/>
      <c r="H10" s="11"/>
      <c r="I10" s="12"/>
      <c r="J10" s="12"/>
      <c r="L10" s="2"/>
      <c r="M10" s="2"/>
    </row>
    <row r="11" spans="2:20" ht="16.5" x14ac:dyDescent="0.25">
      <c r="C11" s="2"/>
      <c r="D11" s="8">
        <f t="array" ref="D11:J11">DíasYSemanas+DATE(AñoCalendario,6,1)-WEEKDAY(DATE(AñoCalendario,6,1),(InicioDeSemana="Lu")+1)+22</f>
        <v>44732</v>
      </c>
      <c r="E11" s="25">
        <v>44733</v>
      </c>
      <c r="F11" s="28">
        <v>44734</v>
      </c>
      <c r="G11" s="28">
        <v>44735</v>
      </c>
      <c r="H11" s="28">
        <v>44736</v>
      </c>
      <c r="I11" s="9">
        <v>44737</v>
      </c>
      <c r="J11" s="9">
        <v>44738</v>
      </c>
      <c r="L11" s="2"/>
      <c r="M11" s="2"/>
    </row>
    <row r="12" spans="2:20" ht="56.25" customHeight="1" x14ac:dyDescent="0.25">
      <c r="C12" s="2"/>
      <c r="D12" s="11"/>
      <c r="E12" s="23" t="s">
        <v>2</v>
      </c>
      <c r="F12" s="10"/>
      <c r="G12" s="38" t="s">
        <v>236</v>
      </c>
      <c r="H12" s="11"/>
      <c r="I12" s="12"/>
      <c r="J12" s="12"/>
      <c r="L12" s="2"/>
      <c r="M12" s="2"/>
    </row>
    <row r="13" spans="2:20" ht="16.5" x14ac:dyDescent="0.25">
      <c r="C13" s="2"/>
      <c r="D13" s="25">
        <f t="array" ref="D13:J13">DíasYSemanas+DATE(AñoCalendario,6,1)-WEEKDAY(DATE(AñoCalendario,6,1),(InicioDeSemana="Lu")+1)+29</f>
        <v>44739</v>
      </c>
      <c r="E13" s="28">
        <v>44740</v>
      </c>
      <c r="F13" s="28">
        <v>44741</v>
      </c>
      <c r="G13" s="28">
        <v>44742</v>
      </c>
      <c r="H13" s="8">
        <v>44743</v>
      </c>
      <c r="I13" s="9">
        <v>44744</v>
      </c>
      <c r="J13" s="9">
        <v>44745</v>
      </c>
      <c r="L13" s="2"/>
      <c r="M13" s="2"/>
    </row>
    <row r="14" spans="2:20" ht="56.25" customHeight="1" x14ac:dyDescent="0.25">
      <c r="C14" s="2"/>
      <c r="D14" s="23" t="s">
        <v>3</v>
      </c>
      <c r="E14" s="53" t="s">
        <v>421</v>
      </c>
      <c r="F14" s="11"/>
      <c r="G14" s="10"/>
      <c r="H14" s="11"/>
      <c r="I14" s="12"/>
      <c r="J14" s="12"/>
      <c r="L14" s="2"/>
      <c r="M14" s="2"/>
    </row>
    <row r="15" spans="2:20" ht="15" customHeight="1" x14ac:dyDescent="0.25">
      <c r="C15" s="2"/>
      <c r="D15" s="8">
        <f t="array" ref="D15:E15">DíasYSemanas+DATE(AñoCalendario,6,1)-WEEKDAY(DATE(AñoCalendario,6,1),(InicioDeSemana="Lu")+1)+36</f>
        <v>44746</v>
      </c>
      <c r="E15" s="8">
        <v>44747</v>
      </c>
      <c r="F15" s="15" t="s">
        <v>0</v>
      </c>
      <c r="G15" s="16"/>
      <c r="H15" s="16"/>
      <c r="I15" s="16"/>
      <c r="J15" s="16"/>
      <c r="L15" s="2"/>
      <c r="M15" s="2"/>
    </row>
    <row r="16" spans="2:20" ht="56.25" customHeight="1" x14ac:dyDescent="0.25">
      <c r="C16" s="2"/>
      <c r="D16" s="10"/>
      <c r="E16" s="10"/>
      <c r="F16" s="74"/>
      <c r="G16" s="75"/>
      <c r="H16" s="75"/>
      <c r="I16" s="75"/>
      <c r="J16" s="76"/>
      <c r="L16" s="2"/>
      <c r="M16" s="2"/>
    </row>
    <row r="17" spans="2:20" ht="16.5" x14ac:dyDescent="0.25">
      <c r="C17" s="2"/>
      <c r="D17" s="2"/>
      <c r="E17" s="2"/>
      <c r="F17" s="2"/>
      <c r="G17" s="2"/>
      <c r="H17" s="2"/>
      <c r="I17" s="2"/>
      <c r="J17" s="3"/>
      <c r="L17" s="2"/>
      <c r="M17" s="2"/>
      <c r="N17" s="2"/>
      <c r="O17" s="2"/>
      <c r="P17" s="2"/>
      <c r="Q17" s="2"/>
      <c r="R17" s="2"/>
      <c r="S17" s="3"/>
      <c r="T17" s="3"/>
    </row>
    <row r="18" spans="2:20" ht="17.25" x14ac:dyDescent="0.3">
      <c r="C18" s="2"/>
      <c r="D18" s="14" t="str">
        <f>UPPER(TEXT(InicioDeSemana,"ddd"))</f>
        <v>LU</v>
      </c>
      <c r="E18" s="14" t="str">
        <f t="shared" ref="E18:J18" si="1">UPPER(TEXT(E19,"ddd"))</f>
        <v>MAR</v>
      </c>
      <c r="F18" s="14" t="str">
        <f t="shared" si="1"/>
        <v>MIÉ</v>
      </c>
      <c r="G18" s="14" t="str">
        <f t="shared" si="1"/>
        <v>JUE</v>
      </c>
      <c r="H18" s="14" t="str">
        <f t="shared" si="1"/>
        <v>VIE</v>
      </c>
      <c r="I18" s="7" t="str">
        <f t="shared" si="1"/>
        <v>SÁB</v>
      </c>
      <c r="J18" s="7" t="str">
        <f t="shared" si="1"/>
        <v>DOM</v>
      </c>
      <c r="L18" s="2"/>
      <c r="M18" s="2"/>
      <c r="N18" s="2"/>
      <c r="O18" s="2"/>
      <c r="P18" s="2"/>
      <c r="Q18" s="2"/>
      <c r="R18" s="2"/>
      <c r="S18" s="3"/>
      <c r="T18" s="3"/>
    </row>
    <row r="19" spans="2:20" ht="16.5" x14ac:dyDescent="0.25">
      <c r="C19" s="2"/>
      <c r="D19" s="8">
        <f t="array" ref="D19:J19">DíasYSemanas+DATE(AñoCalendario,7,1)-WEEKDAY(DATE(AñoCalendario,7,1),(InicioDeSemana="Lu")+1)+1</f>
        <v>44739</v>
      </c>
      <c r="E19" s="8">
        <v>44740</v>
      </c>
      <c r="F19" s="8">
        <v>44741</v>
      </c>
      <c r="G19" s="8">
        <v>44742</v>
      </c>
      <c r="H19" s="8">
        <v>44743</v>
      </c>
      <c r="I19" s="9">
        <v>44744</v>
      </c>
      <c r="J19" s="9">
        <v>44745</v>
      </c>
      <c r="L19" s="2"/>
      <c r="M19" s="2"/>
      <c r="N19" s="2"/>
      <c r="O19" s="2"/>
      <c r="P19" s="2"/>
      <c r="Q19" s="2"/>
      <c r="R19" s="2"/>
      <c r="S19" s="3"/>
      <c r="T19" s="3"/>
    </row>
    <row r="20" spans="2:20" ht="71.25" customHeight="1" x14ac:dyDescent="0.25">
      <c r="C20" s="2"/>
      <c r="D20" s="10"/>
      <c r="E20" s="10"/>
      <c r="F20" s="10"/>
      <c r="G20" s="10"/>
      <c r="H20" s="10"/>
      <c r="I20" s="12"/>
      <c r="J20" s="12"/>
      <c r="L20" s="2"/>
      <c r="M20" s="2"/>
      <c r="N20" s="2"/>
      <c r="O20" s="2"/>
      <c r="P20" s="2"/>
      <c r="Q20" s="2"/>
      <c r="R20" s="2"/>
      <c r="S20" s="3"/>
      <c r="T20" s="3"/>
    </row>
    <row r="21" spans="2:20" ht="16.5" x14ac:dyDescent="0.25">
      <c r="C21" s="2"/>
      <c r="D21" s="25">
        <f t="array" ref="D21:J21">DíasYSemanas+DATE(AñoCalendario,7,1)-WEEKDAY(DATE(AñoCalendario,7,1),(InicioDeSemana="Lu")+1)+8</f>
        <v>44746</v>
      </c>
      <c r="E21" s="25">
        <v>44747</v>
      </c>
      <c r="F21" s="25">
        <v>44748</v>
      </c>
      <c r="G21" s="25">
        <v>44749</v>
      </c>
      <c r="H21" s="25">
        <v>44750</v>
      </c>
      <c r="I21" s="26">
        <v>44751</v>
      </c>
      <c r="J21" s="26">
        <v>44752</v>
      </c>
      <c r="L21" s="2"/>
      <c r="M21" s="2"/>
      <c r="N21" s="2"/>
      <c r="O21" s="2"/>
      <c r="P21" s="2"/>
      <c r="Q21" s="2"/>
      <c r="R21" s="2"/>
      <c r="S21" s="3"/>
      <c r="T21" s="3"/>
    </row>
    <row r="22" spans="2:20" ht="71.25" customHeight="1" x14ac:dyDescent="0.25">
      <c r="C22" s="2"/>
      <c r="D22" s="22" t="s">
        <v>1</v>
      </c>
      <c r="E22" s="22" t="s">
        <v>1</v>
      </c>
      <c r="F22" s="22" t="s">
        <v>1</v>
      </c>
      <c r="G22" s="22" t="s">
        <v>1</v>
      </c>
      <c r="H22" s="22" t="s">
        <v>1</v>
      </c>
      <c r="I22" s="22" t="s">
        <v>1</v>
      </c>
      <c r="J22" s="22" t="s">
        <v>1</v>
      </c>
      <c r="L22" s="2"/>
      <c r="M22" s="2"/>
      <c r="N22" s="2"/>
      <c r="O22" s="2"/>
      <c r="P22" s="2"/>
      <c r="Q22" s="2"/>
      <c r="R22" s="2"/>
      <c r="S22" s="3"/>
      <c r="T22" s="3"/>
    </row>
    <row r="23" spans="2:20" ht="16.5" x14ac:dyDescent="0.25">
      <c r="C23" s="2"/>
      <c r="D23" s="25">
        <f t="array" ref="D23:J23">DíasYSemanas+DATE(AñoCalendario,7,1)-WEEKDAY(DATE(AñoCalendario,7,1),(InicioDeSemana="Lu")+1)+15</f>
        <v>44753</v>
      </c>
      <c r="E23" s="25">
        <v>44754</v>
      </c>
      <c r="F23" s="25">
        <v>44755</v>
      </c>
      <c r="G23" s="25">
        <v>44756</v>
      </c>
      <c r="H23" s="25">
        <v>44757</v>
      </c>
      <c r="I23" s="26">
        <v>44758</v>
      </c>
      <c r="J23" s="26">
        <v>44759</v>
      </c>
      <c r="L23" s="2"/>
      <c r="M23" s="2"/>
      <c r="N23" s="2"/>
      <c r="O23" s="2"/>
      <c r="P23" s="2"/>
      <c r="Q23" s="2"/>
      <c r="R23" s="2"/>
      <c r="S23" s="3"/>
      <c r="T23" s="3"/>
    </row>
    <row r="24" spans="2:20" ht="71.25" customHeight="1" x14ac:dyDescent="0.25">
      <c r="C24" s="2"/>
      <c r="D24" s="22" t="s">
        <v>1</v>
      </c>
      <c r="E24" s="22" t="s">
        <v>1</v>
      </c>
      <c r="F24" s="22" t="s">
        <v>1</v>
      </c>
      <c r="G24" s="22" t="s">
        <v>1</v>
      </c>
      <c r="H24" s="22" t="s">
        <v>1</v>
      </c>
      <c r="I24" s="22" t="s">
        <v>1</v>
      </c>
      <c r="J24" s="22" t="s">
        <v>1</v>
      </c>
      <c r="L24" s="2"/>
      <c r="M24" s="2"/>
      <c r="N24" s="2"/>
      <c r="O24" s="2"/>
      <c r="P24" s="2"/>
      <c r="Q24" s="2"/>
      <c r="R24" s="2"/>
      <c r="S24" s="3"/>
      <c r="T24" s="3"/>
    </row>
    <row r="25" spans="2:20" ht="16.5" x14ac:dyDescent="0.25">
      <c r="C25" s="2"/>
      <c r="D25" s="25">
        <f t="array" ref="D25:J25">DíasYSemanas+DATE(AñoCalendario,7,1)-WEEKDAY(DATE(AñoCalendario,7,1),(InicioDeSemana="Lu")+1)+22</f>
        <v>44760</v>
      </c>
      <c r="E25" s="25">
        <v>44761</v>
      </c>
      <c r="F25" s="25">
        <v>44762</v>
      </c>
      <c r="G25" s="25">
        <v>44763</v>
      </c>
      <c r="H25" s="25">
        <v>44764</v>
      </c>
      <c r="I25" s="26">
        <v>44765</v>
      </c>
      <c r="J25" s="26">
        <v>44766</v>
      </c>
      <c r="L25" s="2"/>
      <c r="M25" s="2"/>
      <c r="N25" s="2"/>
      <c r="O25" s="2"/>
      <c r="P25" s="2"/>
      <c r="Q25" s="2"/>
      <c r="R25" s="2"/>
      <c r="S25" s="3"/>
      <c r="T25" s="3"/>
    </row>
    <row r="26" spans="2:20" ht="71.25" customHeight="1" x14ac:dyDescent="0.25">
      <c r="C26" s="2"/>
      <c r="D26" s="22" t="s">
        <v>1</v>
      </c>
      <c r="E26" s="22" t="s">
        <v>1</v>
      </c>
      <c r="F26" s="22" t="s">
        <v>1</v>
      </c>
      <c r="G26" s="22" t="s">
        <v>1</v>
      </c>
      <c r="H26" s="22" t="s">
        <v>1</v>
      </c>
      <c r="I26" s="22" t="s">
        <v>1</v>
      </c>
      <c r="J26" s="22" t="s">
        <v>1</v>
      </c>
      <c r="L26" s="2"/>
      <c r="M26" s="2"/>
      <c r="N26" s="2"/>
      <c r="O26" s="2"/>
      <c r="P26" s="2"/>
      <c r="Q26" s="2"/>
      <c r="R26" s="2"/>
      <c r="S26" s="3"/>
      <c r="T26" s="3"/>
    </row>
    <row r="27" spans="2:20" ht="16.5" x14ac:dyDescent="0.25">
      <c r="C27" s="2"/>
      <c r="D27" s="8">
        <f t="array" ref="D27:J27">DíasYSemanas+DATE(AñoCalendario,7,1)-WEEKDAY(DATE(AñoCalendario,7,1),(InicioDeSemana="Lu")+1)+29</f>
        <v>44767</v>
      </c>
      <c r="E27" s="8">
        <v>44768</v>
      </c>
      <c r="F27" s="8">
        <v>44769</v>
      </c>
      <c r="G27" s="8">
        <v>44770</v>
      </c>
      <c r="H27" s="8">
        <v>44771</v>
      </c>
      <c r="I27" s="9">
        <v>44772</v>
      </c>
      <c r="J27" s="9">
        <v>44773</v>
      </c>
      <c r="L27" s="2"/>
      <c r="M27" s="2"/>
      <c r="N27" s="2"/>
      <c r="O27" s="2"/>
      <c r="P27" s="2"/>
      <c r="Q27" s="2"/>
      <c r="R27" s="2"/>
      <c r="S27" s="3"/>
      <c r="T27" s="3"/>
    </row>
    <row r="28" spans="2:20" ht="71.25" customHeight="1" x14ac:dyDescent="0.25">
      <c r="C28" s="2"/>
      <c r="D28" s="40" t="s">
        <v>227</v>
      </c>
      <c r="E28" s="29"/>
      <c r="F28" s="40" t="s">
        <v>111</v>
      </c>
      <c r="G28" s="30" t="s">
        <v>182</v>
      </c>
      <c r="H28" s="44" t="s">
        <v>408</v>
      </c>
      <c r="I28" s="31"/>
      <c r="J28" s="31"/>
      <c r="L28" s="2"/>
      <c r="M28" s="2"/>
      <c r="N28" s="2"/>
      <c r="O28" s="2"/>
      <c r="P28" s="2"/>
      <c r="Q28" s="2"/>
      <c r="R28" s="2"/>
      <c r="S28" s="3"/>
      <c r="T28" s="3"/>
    </row>
    <row r="29" spans="2:20" ht="16.5" x14ac:dyDescent="0.25">
      <c r="B29" s="32"/>
      <c r="C29" s="33"/>
      <c r="D29" s="8">
        <f t="array" ref="D29:E29">DíasYSemanas+DATE(AñoCalendario,7,1)-WEEKDAY(DATE(AñoCalendario,7,1),(InicioDeSemana="Lu")+1)+36</f>
        <v>44774</v>
      </c>
      <c r="E29" s="8">
        <v>44775</v>
      </c>
      <c r="F29" s="77" t="s">
        <v>0</v>
      </c>
      <c r="G29" s="78"/>
      <c r="H29" s="78"/>
      <c r="I29" s="78"/>
      <c r="J29" s="78"/>
      <c r="L29" s="2"/>
      <c r="M29" s="2"/>
      <c r="N29" s="2"/>
      <c r="O29" s="2"/>
      <c r="P29" s="2"/>
      <c r="Q29" s="2"/>
      <c r="R29" s="2"/>
      <c r="S29" s="3"/>
      <c r="T29" s="3"/>
    </row>
    <row r="30" spans="2:20" ht="70.5" customHeight="1" x14ac:dyDescent="0.25">
      <c r="B30" s="32"/>
      <c r="C30" s="33"/>
      <c r="D30" s="10"/>
      <c r="E30" s="11"/>
      <c r="F30" s="77"/>
      <c r="G30" s="78"/>
      <c r="H30" s="78"/>
      <c r="I30" s="78"/>
      <c r="J30" s="78"/>
      <c r="L30" s="2"/>
      <c r="M30" s="2"/>
      <c r="N30" s="2"/>
      <c r="O30" s="2"/>
      <c r="P30" s="2"/>
      <c r="Q30" s="2"/>
      <c r="R30" s="2"/>
      <c r="S30" s="3"/>
      <c r="T30" s="3"/>
    </row>
    <row r="31" spans="2:20" x14ac:dyDescent="0.25">
      <c r="B31" s="17"/>
      <c r="C31" s="17"/>
      <c r="D31" s="17"/>
    </row>
    <row r="32" spans="2:20" ht="21.75" customHeight="1" x14ac:dyDescent="0.3">
      <c r="B32" s="32"/>
      <c r="C32" s="37" t="str">
        <f>UPPER(TEXT(D35,"mmmm"))</f>
        <v>AGOSTO</v>
      </c>
      <c r="D32" s="6" t="str">
        <f>UPPER(TEXT(InicioDeSemana,"ddd"))</f>
        <v>LU</v>
      </c>
      <c r="E32" s="6" t="str">
        <f t="shared" ref="E32:J32" si="2">UPPER(TEXT(E33,"ddd"))</f>
        <v>MAR</v>
      </c>
      <c r="F32" s="6" t="str">
        <f t="shared" si="2"/>
        <v>MIÉ</v>
      </c>
      <c r="G32" s="6" t="str">
        <f t="shared" si="2"/>
        <v>JUE</v>
      </c>
      <c r="H32" s="6" t="str">
        <f t="shared" si="2"/>
        <v>VIE</v>
      </c>
      <c r="I32" s="7" t="str">
        <f t="shared" si="2"/>
        <v>SÁB</v>
      </c>
      <c r="J32" s="7" t="str">
        <f t="shared" si="2"/>
        <v>DOM</v>
      </c>
      <c r="L32" s="18" t="str">
        <f>UPPER(TEXT(D49,"mmmm"))</f>
        <v>SEPTIEMBRE</v>
      </c>
    </row>
    <row r="33" spans="2:12" ht="16.5" x14ac:dyDescent="0.25">
      <c r="B33" s="32"/>
      <c r="C33" s="33"/>
      <c r="D33" s="8">
        <f t="array" ref="D33:J33">DíasYSemanas+DATE(AñoCalendario,8,1)-WEEKDAY(DATE(AñoCalendario,8,1),(InicioDeSemana="Lu")+1)+1</f>
        <v>44774</v>
      </c>
      <c r="E33" s="8">
        <v>44775</v>
      </c>
      <c r="F33" s="8">
        <v>44776</v>
      </c>
      <c r="G33" s="8">
        <v>44777</v>
      </c>
      <c r="H33" s="8">
        <v>44778</v>
      </c>
      <c r="I33" s="9">
        <v>44779</v>
      </c>
      <c r="J33" s="9">
        <v>44780</v>
      </c>
      <c r="L33" s="3"/>
    </row>
    <row r="34" spans="2:12" s="17" customFormat="1" ht="64.5" customHeight="1" x14ac:dyDescent="0.25">
      <c r="C34" s="2"/>
      <c r="D34" s="34"/>
      <c r="E34" s="34"/>
      <c r="F34" s="49" t="s">
        <v>187</v>
      </c>
      <c r="G34" s="35"/>
      <c r="H34" s="34" t="s">
        <v>79</v>
      </c>
      <c r="I34" s="36"/>
      <c r="J34" s="36"/>
      <c r="L34" s="3"/>
    </row>
    <row r="35" spans="2:12" ht="16.5" x14ac:dyDescent="0.25">
      <c r="C35" s="2"/>
      <c r="D35" s="8">
        <f t="array" ref="D35:J35">DíasYSemanas+DATE(AñoCalendario,8,1)-WEEKDAY(DATE(AñoCalendario,8,1),(InicioDeSemana="Lu")+1)+8</f>
        <v>44781</v>
      </c>
      <c r="E35" s="8">
        <v>44782</v>
      </c>
      <c r="F35" s="8">
        <v>44783</v>
      </c>
      <c r="G35" s="8">
        <v>44784</v>
      </c>
      <c r="H35" s="8">
        <v>44785</v>
      </c>
      <c r="I35" s="9">
        <v>44786</v>
      </c>
      <c r="J35" s="9">
        <v>44787</v>
      </c>
      <c r="L35" s="3"/>
    </row>
    <row r="36" spans="2:12" s="17" customFormat="1" ht="64.5" customHeight="1" x14ac:dyDescent="0.25">
      <c r="C36" s="2"/>
      <c r="D36" s="21"/>
      <c r="E36" s="43" t="s">
        <v>364</v>
      </c>
      <c r="F36" s="39" t="s">
        <v>140</v>
      </c>
      <c r="G36" s="42" t="s">
        <v>326</v>
      </c>
      <c r="H36" s="11"/>
      <c r="I36" s="12"/>
      <c r="J36" s="12"/>
      <c r="L36" s="3"/>
    </row>
    <row r="37" spans="2:12" ht="23.25" customHeight="1" x14ac:dyDescent="0.25">
      <c r="C37" s="2"/>
      <c r="D37" s="25">
        <f t="array" ref="D37:J37">DíasYSemanas+DATE(AñoCalendario,8,1)-WEEKDAY(DATE(AñoCalendario,8,1),(InicioDeSemana="Lu")+1)+15</f>
        <v>44788</v>
      </c>
      <c r="E37" s="8">
        <v>44789</v>
      </c>
      <c r="F37" s="8">
        <v>44790</v>
      </c>
      <c r="G37" s="8">
        <v>44791</v>
      </c>
      <c r="H37" s="8">
        <v>44792</v>
      </c>
      <c r="I37" s="9">
        <v>44793</v>
      </c>
      <c r="J37" s="9">
        <v>44794</v>
      </c>
      <c r="L37" s="3"/>
    </row>
    <row r="38" spans="2:12" s="17" customFormat="1" ht="64.5" customHeight="1" x14ac:dyDescent="0.25">
      <c r="C38" s="2"/>
      <c r="D38" s="24" t="s">
        <v>2</v>
      </c>
      <c r="E38" s="10" t="s">
        <v>174</v>
      </c>
      <c r="F38" s="41" t="s">
        <v>114</v>
      </c>
      <c r="G38" s="10" t="s">
        <v>349</v>
      </c>
      <c r="H38" s="41" t="s">
        <v>411</v>
      </c>
      <c r="I38" s="12"/>
      <c r="J38" s="12"/>
      <c r="L38" s="3"/>
    </row>
    <row r="39" spans="2:12" ht="19.5" customHeight="1" x14ac:dyDescent="0.25">
      <c r="C39" s="2"/>
      <c r="D39" s="8">
        <f t="array" ref="D39:J39">DíasYSemanas+DATE(AñoCalendario,8,1)-WEEKDAY(DATE(AñoCalendario,8,1),(InicioDeSemana="Lu")+1)+22</f>
        <v>44795</v>
      </c>
      <c r="E39" s="8">
        <v>44796</v>
      </c>
      <c r="F39" s="8">
        <v>44797</v>
      </c>
      <c r="G39" s="8">
        <v>44798</v>
      </c>
      <c r="H39" s="8">
        <v>44799</v>
      </c>
      <c r="I39" s="9">
        <v>44800</v>
      </c>
      <c r="J39" s="9">
        <v>44801</v>
      </c>
      <c r="L39" s="3"/>
    </row>
    <row r="40" spans="2:12" s="17" customFormat="1" ht="64.5" customHeight="1" x14ac:dyDescent="0.25">
      <c r="C40" s="2"/>
      <c r="D40" s="10"/>
      <c r="E40" s="39" t="s">
        <v>422</v>
      </c>
      <c r="F40" s="42" t="s">
        <v>190</v>
      </c>
      <c r="G40" s="38" t="s">
        <v>371</v>
      </c>
      <c r="H40" s="34" t="s">
        <v>79</v>
      </c>
      <c r="I40" s="12"/>
      <c r="J40" s="12"/>
      <c r="L40" s="3"/>
    </row>
    <row r="41" spans="2:12" ht="17.25" customHeight="1" x14ac:dyDescent="0.25">
      <c r="C41" s="2"/>
      <c r="D41" s="8">
        <f t="array" ref="D41:J41">DíasYSemanas+DATE(AñoCalendario,8,1)-WEEKDAY(DATE(AñoCalendario,8,1),(InicioDeSemana="Lu")+1)+29</f>
        <v>44802</v>
      </c>
      <c r="E41" s="8">
        <v>44803</v>
      </c>
      <c r="F41" s="8">
        <v>44804</v>
      </c>
      <c r="G41" s="8">
        <v>44805</v>
      </c>
      <c r="H41" s="8">
        <v>44806</v>
      </c>
      <c r="I41" s="9">
        <v>44807</v>
      </c>
      <c r="J41" s="9">
        <v>44808</v>
      </c>
      <c r="L41" s="3"/>
    </row>
    <row r="42" spans="2:12" s="17" customFormat="1" ht="64.5" customHeight="1" x14ac:dyDescent="0.25">
      <c r="C42" s="2"/>
      <c r="D42" s="41" t="s">
        <v>227</v>
      </c>
      <c r="E42" s="10" t="s">
        <v>367</v>
      </c>
      <c r="F42" s="10"/>
      <c r="G42" s="10"/>
      <c r="H42" s="10"/>
      <c r="I42" s="12"/>
      <c r="J42" s="12"/>
      <c r="L42" s="3"/>
    </row>
    <row r="43" spans="2:12" ht="21" customHeight="1" x14ac:dyDescent="0.25">
      <c r="C43" s="2"/>
      <c r="D43" s="8">
        <f t="array" ref="D43:E43">DíasYSemanas+DATE(AñoCalendario,8,1)-WEEKDAY(DATE(AñoCalendario,8,1),(InicioDeSemana="Lu")+1)+36</f>
        <v>44809</v>
      </c>
      <c r="E43" s="8">
        <v>44810</v>
      </c>
      <c r="F43" s="77" t="s">
        <v>0</v>
      </c>
      <c r="G43" s="78"/>
      <c r="H43" s="78"/>
      <c r="I43" s="78"/>
      <c r="J43" s="78"/>
      <c r="L43" s="3"/>
    </row>
    <row r="44" spans="2:12" s="17" customFormat="1" ht="64.5" customHeight="1" x14ac:dyDescent="0.25">
      <c r="C44" s="2"/>
      <c r="D44" s="10"/>
      <c r="E44" s="10"/>
      <c r="F44" s="77"/>
      <c r="G44" s="78"/>
      <c r="H44" s="78"/>
      <c r="I44" s="78"/>
      <c r="J44" s="78"/>
      <c r="L44" s="3"/>
    </row>
    <row r="46" spans="2:12" ht="17.25" x14ac:dyDescent="0.3">
      <c r="D46" s="7" t="str">
        <f>UPPER(TEXT(InicioDeSemana,"ddd"))</f>
        <v>LU</v>
      </c>
      <c r="E46" s="7" t="str">
        <f t="shared" ref="E46:J46" si="3">UPPER(TEXT(E47,"ddd"))</f>
        <v>MAR</v>
      </c>
      <c r="F46" s="7" t="str">
        <f t="shared" si="3"/>
        <v>MIÉ</v>
      </c>
      <c r="G46" s="7" t="str">
        <f t="shared" si="3"/>
        <v>JUE</v>
      </c>
      <c r="H46" s="7" t="str">
        <f t="shared" si="3"/>
        <v>VIE</v>
      </c>
      <c r="I46" s="7" t="str">
        <f t="shared" si="3"/>
        <v>SÁB</v>
      </c>
      <c r="J46" s="7" t="str">
        <f t="shared" si="3"/>
        <v>DOM</v>
      </c>
    </row>
    <row r="47" spans="2:12" ht="16.5" x14ac:dyDescent="0.25">
      <c r="D47" s="9">
        <f t="array" ref="D47:J47">DíasYSemanas+DATE(AñoCalendario,9,1)-WEEKDAY(DATE(AñoCalendario,9,1),(InicioDeSemana="Lu")+1)+1</f>
        <v>44802</v>
      </c>
      <c r="E47" s="9">
        <v>44803</v>
      </c>
      <c r="F47" s="9">
        <v>44804</v>
      </c>
      <c r="G47" s="8">
        <v>44805</v>
      </c>
      <c r="H47" s="8">
        <v>44806</v>
      </c>
      <c r="I47" s="9">
        <v>44807</v>
      </c>
      <c r="J47" s="9">
        <v>44808</v>
      </c>
    </row>
    <row r="48" spans="2:12" ht="65.25" customHeight="1" x14ac:dyDescent="0.25">
      <c r="D48" s="12"/>
      <c r="E48" s="12"/>
      <c r="F48" s="12"/>
      <c r="G48" s="38" t="s">
        <v>350</v>
      </c>
      <c r="H48" s="12"/>
      <c r="I48" s="12"/>
      <c r="J48" s="12"/>
    </row>
    <row r="49" spans="4:10" ht="16.5" x14ac:dyDescent="0.25">
      <c r="D49" s="8">
        <f t="array" ref="D49:J49">DíasYSemanas+DATE(AñoCalendario,9,1)-WEEKDAY(DATE(AñoCalendario,9,1),(InicioDeSemana="Lu")+1)+8</f>
        <v>44809</v>
      </c>
      <c r="E49" s="8">
        <v>44810</v>
      </c>
      <c r="F49" s="8">
        <v>44811</v>
      </c>
      <c r="G49" s="8">
        <v>44812</v>
      </c>
      <c r="H49" s="8">
        <v>44813</v>
      </c>
      <c r="I49" s="9">
        <v>44814</v>
      </c>
      <c r="J49" s="9">
        <v>44815</v>
      </c>
    </row>
    <row r="50" spans="4:10" ht="65.25" customHeight="1" x14ac:dyDescent="0.25">
      <c r="D50" s="12"/>
      <c r="E50" s="12"/>
      <c r="F50" s="41" t="s">
        <v>143</v>
      </c>
      <c r="G50" s="12"/>
      <c r="H50" s="41" t="s">
        <v>132</v>
      </c>
      <c r="I50" s="12"/>
      <c r="J50" s="12"/>
    </row>
    <row r="51" spans="4:10" ht="16.5" x14ac:dyDescent="0.25">
      <c r="D51" s="8">
        <f t="array" ref="D51:J51">DíasYSemanas+DATE(AñoCalendario,9,1)-WEEKDAY(DATE(AñoCalendario,9,1),(InicioDeSemana="Lu")+1)+15</f>
        <v>44816</v>
      </c>
      <c r="E51" s="8">
        <v>44817</v>
      </c>
      <c r="F51" s="8">
        <v>44818</v>
      </c>
      <c r="G51" s="8">
        <v>44819</v>
      </c>
      <c r="H51" s="8">
        <v>44820</v>
      </c>
      <c r="I51" s="9">
        <v>44821</v>
      </c>
      <c r="J51" s="9">
        <v>44822</v>
      </c>
    </row>
    <row r="52" spans="4:10" ht="65.25" customHeight="1" x14ac:dyDescent="0.25">
      <c r="D52" s="10"/>
      <c r="E52" s="10"/>
      <c r="F52" s="10"/>
      <c r="G52" s="10"/>
      <c r="H52" s="10"/>
      <c r="I52" s="12"/>
      <c r="J52" s="12"/>
    </row>
    <row r="53" spans="4:10" ht="16.5" x14ac:dyDescent="0.25">
      <c r="D53" s="8">
        <f t="array" ref="D53:J53">DíasYSemanas+DATE(AñoCalendario,9,1)-WEEKDAY(DATE(AñoCalendario,9,1),(InicioDeSemana="Lu")+1)+22</f>
        <v>44823</v>
      </c>
      <c r="E53" s="8">
        <v>44824</v>
      </c>
      <c r="F53" s="8">
        <v>44825</v>
      </c>
      <c r="G53" s="8">
        <v>44826</v>
      </c>
      <c r="H53" s="8">
        <v>44827</v>
      </c>
      <c r="I53" s="9">
        <v>44828</v>
      </c>
      <c r="J53" s="9">
        <v>44829</v>
      </c>
    </row>
    <row r="54" spans="4:10" ht="65.25" customHeight="1" x14ac:dyDescent="0.25">
      <c r="D54" s="19"/>
      <c r="E54" s="19"/>
      <c r="F54" s="19"/>
      <c r="G54" s="19"/>
      <c r="H54" s="19"/>
      <c r="I54" s="12"/>
      <c r="J54" s="12"/>
    </row>
    <row r="55" spans="4:10" ht="16.5" x14ac:dyDescent="0.25">
      <c r="D55" s="8">
        <f t="array" ref="D55:J55">DíasYSemanas+DATE(AñoCalendario,9,1)-WEEKDAY(DATE(AñoCalendario,9,1),(InicioDeSemana="Lu")+1)+29</f>
        <v>44830</v>
      </c>
      <c r="E55" s="8">
        <v>44831</v>
      </c>
      <c r="F55" s="8">
        <v>44832</v>
      </c>
      <c r="G55" s="8">
        <v>44833</v>
      </c>
      <c r="H55" s="8">
        <v>44834</v>
      </c>
      <c r="I55" s="9">
        <v>44835</v>
      </c>
      <c r="J55" s="9">
        <v>44836</v>
      </c>
    </row>
    <row r="56" spans="4:10" ht="65.25" customHeight="1" x14ac:dyDescent="0.25">
      <c r="D56" s="12"/>
      <c r="E56" s="12"/>
      <c r="F56" s="12"/>
      <c r="G56" s="12"/>
      <c r="H56" s="12"/>
      <c r="I56" s="12"/>
      <c r="J56" s="12"/>
    </row>
    <row r="57" spans="4:10" ht="16.5" x14ac:dyDescent="0.25">
      <c r="D57" s="9">
        <f t="array" ref="D57:E57">DíasYSemanas+DATE(AñoCalendario,9,1)-WEEKDAY(DATE(AñoCalendario,9,1),(InicioDeSemana="Lu")+1)+36</f>
        <v>44837</v>
      </c>
      <c r="E57" s="9">
        <v>44838</v>
      </c>
      <c r="F57" s="20" t="s">
        <v>0</v>
      </c>
      <c r="G57" s="27"/>
      <c r="H57" s="27"/>
      <c r="I57" s="27"/>
      <c r="J57" s="27"/>
    </row>
    <row r="58" spans="4:10" ht="65.25" customHeight="1" x14ac:dyDescent="0.25">
      <c r="D58" s="12"/>
      <c r="E58" s="12"/>
      <c r="F58" s="72"/>
      <c r="G58" s="72"/>
      <c r="H58" s="72"/>
      <c r="I58" s="72"/>
      <c r="J58" s="72"/>
    </row>
  </sheetData>
  <mergeCells count="8">
    <mergeCell ref="F58:J58"/>
    <mergeCell ref="B1:J1"/>
    <mergeCell ref="B2:J2"/>
    <mergeCell ref="F16:J16"/>
    <mergeCell ref="F29:F30"/>
    <mergeCell ref="G29:J30"/>
    <mergeCell ref="F43:F44"/>
    <mergeCell ref="G43:J44"/>
  </mergeCells>
  <conditionalFormatting sqref="J33:J42 J23 J25 J27:J28">
    <cfRule type="expression" dxfId="578" priority="14">
      <formula>$J$3="DO"</formula>
    </cfRule>
  </conditionalFormatting>
  <conditionalFormatting sqref="D13:J13 D15:E15">
    <cfRule type="expression" dxfId="577" priority="27">
      <formula>AND(DAY(D13)&gt;=1,DAY(D13)&lt;=15)</formula>
    </cfRule>
  </conditionalFormatting>
  <conditionalFormatting sqref="D5:I6">
    <cfRule type="expression" dxfId="576" priority="26">
      <formula>DAY(D5)&gt;8</formula>
    </cfRule>
  </conditionalFormatting>
  <conditionalFormatting sqref="D5:D16 E8">
    <cfRule type="expression" dxfId="575" priority="25">
      <formula>E$3="DO"</formula>
    </cfRule>
  </conditionalFormatting>
  <conditionalFormatting sqref="I5:I14">
    <cfRule type="expression" dxfId="574" priority="24">
      <formula>J$3="SÁ"</formula>
    </cfRule>
  </conditionalFormatting>
  <conditionalFormatting sqref="J19:J21">
    <cfRule type="expression" dxfId="573" priority="19">
      <formula>$J$3="DO"</formula>
    </cfRule>
  </conditionalFormatting>
  <conditionalFormatting sqref="D27:J27 D29:E29">
    <cfRule type="expression" dxfId="572" priority="23">
      <formula>AND(DAY(D27)&gt;=1,DAY(D27)&lt;=15)</formula>
    </cfRule>
  </conditionalFormatting>
  <conditionalFormatting sqref="D19:I20">
    <cfRule type="expression" dxfId="571" priority="22">
      <formula>DAY(D19)&gt;8</formula>
    </cfRule>
  </conditionalFormatting>
  <conditionalFormatting sqref="D19:D21 D23 D25 D27 D29:D30">
    <cfRule type="expression" dxfId="570" priority="21">
      <formula>N$3="DO"</formula>
    </cfRule>
  </conditionalFormatting>
  <conditionalFormatting sqref="I19:J21 I23:J23 I25:J25 I27:J28">
    <cfRule type="expression" dxfId="569" priority="20">
      <formula>S$3="SÁ"</formula>
    </cfRule>
  </conditionalFormatting>
  <conditionalFormatting sqref="D41:J41 D43:E43">
    <cfRule type="expression" dxfId="568" priority="18">
      <formula>AND(DAY(D41)&gt;=1,DAY(D41)&lt;=15)</formula>
    </cfRule>
  </conditionalFormatting>
  <conditionalFormatting sqref="D33:I33 D34:G34 I34">
    <cfRule type="expression" dxfId="567" priority="17">
      <formula>DAY(D33)&gt;8</formula>
    </cfRule>
  </conditionalFormatting>
  <conditionalFormatting sqref="D33:D35 D37:D44">
    <cfRule type="expression" dxfId="566" priority="16">
      <formula>D$3="DO"</formula>
    </cfRule>
  </conditionalFormatting>
  <conditionalFormatting sqref="I33:J42">
    <cfRule type="expression" dxfId="565" priority="15">
      <formula>I$3="SÁ"</formula>
    </cfRule>
  </conditionalFormatting>
  <conditionalFormatting sqref="J5:J14">
    <cfRule type="expression" dxfId="564" priority="28">
      <formula>#REF!="SÁ"</formula>
    </cfRule>
  </conditionalFormatting>
  <conditionalFormatting sqref="J5:J14">
    <cfRule type="expression" dxfId="563" priority="29">
      <formula>#REF!="DO"</formula>
    </cfRule>
  </conditionalFormatting>
  <conditionalFormatting sqref="D55:J55 D57:E57">
    <cfRule type="expression" dxfId="562" priority="13">
      <formula>AND(DAY(D55)&gt;=1,DAY(D55)&lt;=15)</formula>
    </cfRule>
  </conditionalFormatting>
  <conditionalFormatting sqref="D47:I48">
    <cfRule type="expression" dxfId="561" priority="12">
      <formula>DAY(D47)&gt;8</formula>
    </cfRule>
  </conditionalFormatting>
  <conditionalFormatting sqref="D47:D58">
    <cfRule type="expression" dxfId="560" priority="11">
      <formula>M$3="DO"</formula>
    </cfRule>
  </conditionalFormatting>
  <conditionalFormatting sqref="I47:J56">
    <cfRule type="expression" dxfId="559" priority="10">
      <formula>R$3="SÁ"</formula>
    </cfRule>
  </conditionalFormatting>
  <conditionalFormatting sqref="J47:J56">
    <cfRule type="expression" dxfId="558" priority="9">
      <formula>$I$3="DO"</formula>
    </cfRule>
  </conditionalFormatting>
  <conditionalFormatting sqref="D22:J22">
    <cfRule type="expression" dxfId="557" priority="8">
      <formula>O$3="DO"</formula>
    </cfRule>
  </conditionalFormatting>
  <conditionalFormatting sqref="D24:J24">
    <cfRule type="expression" dxfId="556" priority="7">
      <formula>O$3="DO"</formula>
    </cfRule>
  </conditionalFormatting>
  <conditionalFormatting sqref="D26:J26">
    <cfRule type="expression" dxfId="555" priority="6">
      <formula>O$3="DO"</formula>
    </cfRule>
  </conditionalFormatting>
  <conditionalFormatting sqref="D36">
    <cfRule type="expression" dxfId="554" priority="5">
      <formula>D$3="DO"</formula>
    </cfRule>
  </conditionalFormatting>
  <conditionalFormatting sqref="G8">
    <cfRule type="expression" dxfId="553" priority="4">
      <formula>H$3="DO"</formula>
    </cfRule>
  </conditionalFormatting>
  <conditionalFormatting sqref="H34">
    <cfRule type="expression" dxfId="552" priority="3">
      <formula>DAY(H34)&gt;8</formula>
    </cfRule>
  </conditionalFormatting>
  <conditionalFormatting sqref="H40">
    <cfRule type="expression" dxfId="551" priority="2">
      <formula>DAY(H40)&gt;8</formula>
    </cfRule>
  </conditionalFormatting>
  <conditionalFormatting sqref="E42">
    <cfRule type="expression" dxfId="550" priority="1">
      <formula>E$3="DO"</formula>
    </cfRule>
  </conditionalFormatting>
  <dataValidations count="7">
    <dataValidation allowBlank="1" showInputMessage="1" showErrorMessage="1" prompt="El día del calendario en esta fila y en las filas 5, 7, 9, 11 y 13 se actualiza automáticamente. Si esta celda no contiene el número 1, se trata de un día del mes anterior. Escriba las notas del mes en la celda F13." sqref="D5 D19 D33 D47" xr:uid="{48AEEA2E-774C-4999-A62C-650147CEC2C6}"/>
    <dataValidation allowBlank="1" showInputMessage="1" showErrorMessage="1" prompt="Escriba las notas diarias basadas en el día del calendario que se encuentra arriba en las celdas de esta fila y las filas 6, 8, 10, 12 y 14, de las columnas C a I." sqref="D6 D20 D34 D48" xr:uid="{BDA5B15C-AD69-40F1-9F29-BC1C32406841}"/>
    <dataValidation allowBlank="1" showInputMessage="1" showErrorMessage="1" prompt="El mes de esta hoja de cálculo está en esta celda. Calendario comienza en la derecha y contiene las fechas del mes anterior, el actual y el siguiente. Las notas mensuales se pueden escribir en la celda F13." sqref="C32 L4:M4 C4 L32" xr:uid="{8339DA10-0DAE-47B2-86EB-6D2044640EBD}"/>
    <dataValidation allowBlank="1" showInputMessage="1" showErrorMessage="1" prompt="El año de esta celda se actualiza automáticamente según el año especificado en la hoja de cálculo Enero. El mes de esta hoja de cálculo se encuentra en la siguiente celda." sqref="L3:M3" xr:uid="{2AF1A417-0AB9-481D-A0F0-DF44F1ABBDA0}"/>
    <dataValidation allowBlank="1" showInputMessage="1" showErrorMessage="1" prompt="Escriba notas en la celda de la derecha." sqref="F15:F16 F29:F30 F43:F44 F57:F58" xr:uid="{E0841A5F-D745-40D2-BC12-811BD5748F36}"/>
    <dataValidation allowBlank="1" showInputMessage="1" showErrorMessage="1" prompt="Escriba notas en esta celda." sqref="G43:J44 G29:J30 G15:J15 G57:J57" xr:uid="{B73A50DD-BD24-4DA5-8920-F599E77956F4}"/>
    <dataValidation allowBlank="1" showInputMessage="1" showErrorMessage="1" prompt="Esta fila contiene los nombres de los días laborables de este calendario. Esta celda contiene el primer día de la semana. Para cambiar el día de inicio, seleccione un nuevo día laborable en la celda L3 de la hoja de cálculo Enero." sqref="D4 D18 D32 D46" xr:uid="{D2C9C56A-ADA2-4829-AB49-C6D501C492FC}"/>
  </dataValidations>
  <printOptions horizontalCentered="1" verticalCentered="1"/>
  <pageMargins left="0.59055118110236227" right="0.59055118110236227" top="0.59055118110236227" bottom="0.59055118110236227" header="0.31496062992125984" footer="0.31496062992125984"/>
  <pageSetup paperSize="4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47D6D-B41A-460B-86D1-A480AE694188}">
  <dimension ref="B1:T58"/>
  <sheetViews>
    <sheetView topLeftCell="A35" zoomScale="96" zoomScaleNormal="96" workbookViewId="0">
      <selection activeCell="F40" sqref="F40"/>
    </sheetView>
  </sheetViews>
  <sheetFormatPr baseColWidth="10" defaultRowHeight="15" x14ac:dyDescent="0.25"/>
  <cols>
    <col min="2" max="3" width="7.28515625" customWidth="1"/>
    <col min="4" max="10" width="18.5703125" customWidth="1"/>
    <col min="14" max="20" width="26.42578125" customWidth="1"/>
  </cols>
  <sheetData>
    <row r="1" spans="2:20" ht="22.5" x14ac:dyDescent="0.45">
      <c r="B1" s="73" t="s">
        <v>4</v>
      </c>
      <c r="C1" s="73"/>
      <c r="D1" s="73"/>
      <c r="E1" s="73"/>
      <c r="F1" s="73"/>
      <c r="G1" s="73"/>
      <c r="H1" s="73"/>
      <c r="I1" s="73"/>
      <c r="J1" s="73"/>
    </row>
    <row r="2" spans="2:20" ht="22.5" x14ac:dyDescent="0.45">
      <c r="B2" s="73" t="s">
        <v>11</v>
      </c>
      <c r="C2" s="73"/>
      <c r="D2" s="73"/>
      <c r="E2" s="73"/>
      <c r="F2" s="73"/>
      <c r="G2" s="73"/>
      <c r="H2" s="73"/>
      <c r="I2" s="73"/>
      <c r="J2" s="73"/>
    </row>
    <row r="3" spans="2:20" ht="16.5" x14ac:dyDescent="0.25">
      <c r="L3" s="1">
        <f>AñoCalendario</f>
        <v>2022</v>
      </c>
      <c r="M3" s="1"/>
      <c r="N3" s="2"/>
      <c r="O3" s="2"/>
      <c r="P3" s="2"/>
      <c r="Q3" s="2"/>
      <c r="R3" s="2"/>
      <c r="S3" s="3"/>
      <c r="T3" s="3"/>
    </row>
    <row r="4" spans="2:20" ht="17.25" x14ac:dyDescent="0.3">
      <c r="C4" s="4" t="str">
        <f>UPPER(TEXT(D7,"mmmm"))</f>
        <v>JUNIO</v>
      </c>
      <c r="D4" s="5" t="str">
        <f>UPPER(TEXT(InicioDeSemana,"ddd"))</f>
        <v>LU</v>
      </c>
      <c r="E4" s="6" t="str">
        <f t="shared" ref="E4:J4" si="0">UPPER(TEXT(E5,"ddd"))</f>
        <v>MAR</v>
      </c>
      <c r="F4" s="6" t="str">
        <f t="shared" si="0"/>
        <v>MIÉ</v>
      </c>
      <c r="G4" s="6" t="str">
        <f t="shared" si="0"/>
        <v>JUE</v>
      </c>
      <c r="H4" s="6" t="str">
        <f t="shared" si="0"/>
        <v>VIE</v>
      </c>
      <c r="I4" s="7" t="str">
        <f t="shared" si="0"/>
        <v>SÁB</v>
      </c>
      <c r="J4" s="7" t="str">
        <f t="shared" si="0"/>
        <v>DOM</v>
      </c>
      <c r="L4" s="4" t="str">
        <f>UPPER(TEXT(D21,"mmmm"))</f>
        <v>JULIO</v>
      </c>
      <c r="M4" s="4"/>
    </row>
    <row r="5" spans="2:20" ht="16.5" x14ac:dyDescent="0.25">
      <c r="C5" s="2"/>
      <c r="D5" s="8">
        <f t="array" ref="D5:J5">DíasYSemanas+DATE(AñoCalendario,6,1)-WEEKDAY(DATE(AñoCalendario,6,1),(InicioDeSemana="Lu")+1)+1</f>
        <v>44711</v>
      </c>
      <c r="E5" s="8">
        <v>44712</v>
      </c>
      <c r="F5" s="28">
        <v>44713</v>
      </c>
      <c r="G5" s="28">
        <v>44714</v>
      </c>
      <c r="H5" s="28">
        <v>44715</v>
      </c>
      <c r="I5" s="9">
        <v>44716</v>
      </c>
      <c r="J5" s="9">
        <v>44717</v>
      </c>
      <c r="L5" s="2"/>
      <c r="M5" s="2"/>
    </row>
    <row r="6" spans="2:20" ht="56.25" customHeight="1" x14ac:dyDescent="0.25">
      <c r="C6" s="2"/>
      <c r="D6" s="10"/>
      <c r="E6" s="10"/>
      <c r="F6" s="10"/>
      <c r="G6" s="10"/>
      <c r="H6" s="11"/>
      <c r="I6" s="12"/>
      <c r="J6" s="12"/>
      <c r="L6" s="2"/>
      <c r="M6" s="2"/>
    </row>
    <row r="7" spans="2:20" ht="16.5" x14ac:dyDescent="0.25">
      <c r="C7" s="2"/>
      <c r="D7" s="28">
        <f t="array" ref="D7:J7">DíasYSemanas+DATE(AñoCalendario,6,1)-WEEKDAY(DATE(AñoCalendario,6,1),(InicioDeSemana="Lu")+1)+8</f>
        <v>44718</v>
      </c>
      <c r="E7" s="28">
        <v>44719</v>
      </c>
      <c r="F7" s="28">
        <v>44720</v>
      </c>
      <c r="G7" s="28">
        <v>44721</v>
      </c>
      <c r="H7" s="28">
        <v>44722</v>
      </c>
      <c r="I7" s="9">
        <v>44723</v>
      </c>
      <c r="J7" s="9">
        <v>44724</v>
      </c>
      <c r="L7" s="2"/>
      <c r="M7" s="2"/>
    </row>
    <row r="8" spans="2:20" ht="56.25" customHeight="1" x14ac:dyDescent="0.25">
      <c r="C8" s="2"/>
      <c r="D8" s="41" t="s">
        <v>118</v>
      </c>
      <c r="E8" s="10"/>
      <c r="F8" s="10"/>
      <c r="G8" s="10"/>
      <c r="H8" s="10"/>
      <c r="I8" s="12"/>
      <c r="J8" s="12"/>
      <c r="L8" s="2"/>
      <c r="M8" s="2"/>
    </row>
    <row r="9" spans="2:20" ht="16.5" x14ac:dyDescent="0.25">
      <c r="C9" s="2"/>
      <c r="D9" s="28">
        <f t="array" ref="D9:J9">DíasYSemanas+DATE(AñoCalendario,6,1)-WEEKDAY(DATE(AñoCalendario,6,1),(InicioDeSemana="Lu")+1)+15</f>
        <v>44725</v>
      </c>
      <c r="E9" s="28">
        <v>44726</v>
      </c>
      <c r="F9" s="28">
        <v>44727</v>
      </c>
      <c r="G9" s="28">
        <v>44728</v>
      </c>
      <c r="H9" s="28">
        <v>44729</v>
      </c>
      <c r="I9" s="9">
        <v>44730</v>
      </c>
      <c r="J9" s="9">
        <v>44731</v>
      </c>
      <c r="L9" s="2"/>
      <c r="M9" s="2"/>
    </row>
    <row r="10" spans="2:20" ht="56.25" customHeight="1" x14ac:dyDescent="0.25">
      <c r="C10" s="2"/>
      <c r="D10" s="10" t="s">
        <v>88</v>
      </c>
      <c r="E10" s="10"/>
      <c r="F10" s="39" t="s">
        <v>183</v>
      </c>
      <c r="G10" s="39" t="s">
        <v>78</v>
      </c>
      <c r="H10" s="11"/>
      <c r="I10" s="12"/>
      <c r="J10" s="12"/>
      <c r="L10" s="2"/>
      <c r="M10" s="2"/>
    </row>
    <row r="11" spans="2:20" ht="16.5" x14ac:dyDescent="0.25">
      <c r="C11" s="2"/>
      <c r="D11" s="8">
        <f t="array" ref="D11:J11">DíasYSemanas+DATE(AñoCalendario,6,1)-WEEKDAY(DATE(AñoCalendario,6,1),(InicioDeSemana="Lu")+1)+22</f>
        <v>44732</v>
      </c>
      <c r="E11" s="25">
        <v>44733</v>
      </c>
      <c r="F11" s="28">
        <v>44734</v>
      </c>
      <c r="G11" s="28">
        <v>44735</v>
      </c>
      <c r="H11" s="28">
        <v>44736</v>
      </c>
      <c r="I11" s="9">
        <v>44737</v>
      </c>
      <c r="J11" s="9">
        <v>44738</v>
      </c>
      <c r="L11" s="2"/>
      <c r="M11" s="2"/>
    </row>
    <row r="12" spans="2:20" ht="56.25" customHeight="1" x14ac:dyDescent="0.25">
      <c r="C12" s="2"/>
      <c r="D12" s="11"/>
      <c r="E12" s="23" t="s">
        <v>2</v>
      </c>
      <c r="F12" s="41" t="s">
        <v>418</v>
      </c>
      <c r="G12" s="47" t="s">
        <v>228</v>
      </c>
      <c r="H12" s="39" t="s">
        <v>71</v>
      </c>
      <c r="I12" s="12"/>
      <c r="J12" s="12"/>
      <c r="L12" s="2"/>
      <c r="M12" s="2"/>
    </row>
    <row r="13" spans="2:20" ht="16.5" x14ac:dyDescent="0.25">
      <c r="C13" s="2"/>
      <c r="D13" s="25">
        <f t="array" ref="D13:J13">DíasYSemanas+DATE(AñoCalendario,6,1)-WEEKDAY(DATE(AñoCalendario,6,1),(InicioDeSemana="Lu")+1)+29</f>
        <v>44739</v>
      </c>
      <c r="E13" s="28">
        <v>44740</v>
      </c>
      <c r="F13" s="28">
        <v>44741</v>
      </c>
      <c r="G13" s="28">
        <v>44742</v>
      </c>
      <c r="H13" s="8">
        <v>44743</v>
      </c>
      <c r="I13" s="9">
        <v>44744</v>
      </c>
      <c r="J13" s="9">
        <v>44745</v>
      </c>
      <c r="L13" s="2"/>
      <c r="M13" s="2"/>
    </row>
    <row r="14" spans="2:20" ht="56.25" customHeight="1" x14ac:dyDescent="0.25">
      <c r="C14" s="2"/>
      <c r="D14" s="23" t="s">
        <v>3</v>
      </c>
      <c r="E14" s="10"/>
      <c r="F14" s="42" t="s">
        <v>179</v>
      </c>
      <c r="G14" s="38" t="s">
        <v>146</v>
      </c>
      <c r="H14" s="11"/>
      <c r="I14" s="12"/>
      <c r="J14" s="12"/>
      <c r="L14" s="2"/>
      <c r="M14" s="2"/>
    </row>
    <row r="15" spans="2:20" ht="15" customHeight="1" x14ac:dyDescent="0.25">
      <c r="C15" s="2"/>
      <c r="D15" s="8">
        <f t="array" ref="D15:E15">DíasYSemanas+DATE(AñoCalendario,6,1)-WEEKDAY(DATE(AñoCalendario,6,1),(InicioDeSemana="Lu")+1)+36</f>
        <v>44746</v>
      </c>
      <c r="E15" s="8">
        <v>44747</v>
      </c>
      <c r="F15" s="15" t="s">
        <v>0</v>
      </c>
      <c r="G15" s="16"/>
      <c r="H15" s="16"/>
      <c r="I15" s="16"/>
      <c r="J15" s="16"/>
      <c r="L15" s="2"/>
      <c r="M15" s="2"/>
    </row>
    <row r="16" spans="2:20" ht="56.25" customHeight="1" x14ac:dyDescent="0.25">
      <c r="C16" s="2"/>
      <c r="D16" s="10"/>
      <c r="E16" s="10"/>
      <c r="F16" s="74"/>
      <c r="G16" s="75"/>
      <c r="H16" s="75"/>
      <c r="I16" s="75"/>
      <c r="J16" s="76"/>
      <c r="L16" s="2"/>
      <c r="M16" s="2"/>
    </row>
    <row r="17" spans="2:20" ht="16.5" x14ac:dyDescent="0.25">
      <c r="C17" s="2"/>
      <c r="D17" s="2"/>
      <c r="E17" s="2"/>
      <c r="F17" s="2"/>
      <c r="G17" s="2"/>
      <c r="H17" s="2"/>
      <c r="I17" s="2"/>
      <c r="J17" s="3"/>
      <c r="L17" s="2"/>
      <c r="M17" s="2"/>
      <c r="N17" s="2"/>
      <c r="O17" s="2"/>
      <c r="P17" s="2"/>
      <c r="Q17" s="2"/>
      <c r="R17" s="2"/>
      <c r="S17" s="3"/>
      <c r="T17" s="3"/>
    </row>
    <row r="18" spans="2:20" ht="17.25" x14ac:dyDescent="0.3">
      <c r="C18" s="2"/>
      <c r="D18" s="14" t="str">
        <f>UPPER(TEXT(InicioDeSemana,"ddd"))</f>
        <v>LU</v>
      </c>
      <c r="E18" s="14" t="str">
        <f t="shared" ref="E18:J18" si="1">UPPER(TEXT(E19,"ddd"))</f>
        <v>MAR</v>
      </c>
      <c r="F18" s="14" t="str">
        <f t="shared" si="1"/>
        <v>MIÉ</v>
      </c>
      <c r="G18" s="14" t="str">
        <f t="shared" si="1"/>
        <v>JUE</v>
      </c>
      <c r="H18" s="14" t="str">
        <f t="shared" si="1"/>
        <v>VIE</v>
      </c>
      <c r="I18" s="7" t="str">
        <f t="shared" si="1"/>
        <v>SÁB</v>
      </c>
      <c r="J18" s="7" t="str">
        <f t="shared" si="1"/>
        <v>DOM</v>
      </c>
      <c r="L18" s="2"/>
      <c r="M18" s="2"/>
      <c r="N18" s="2"/>
      <c r="O18" s="2"/>
      <c r="P18" s="2"/>
      <c r="Q18" s="2"/>
      <c r="R18" s="2"/>
      <c r="S18" s="3"/>
      <c r="T18" s="3"/>
    </row>
    <row r="19" spans="2:20" ht="16.5" x14ac:dyDescent="0.25">
      <c r="C19" s="2"/>
      <c r="D19" s="8">
        <f t="array" ref="D19:J19">DíasYSemanas+DATE(AñoCalendario,7,1)-WEEKDAY(DATE(AñoCalendario,7,1),(InicioDeSemana="Lu")+1)+1</f>
        <v>44739</v>
      </c>
      <c r="E19" s="8">
        <v>44740</v>
      </c>
      <c r="F19" s="8">
        <v>44741</v>
      </c>
      <c r="G19" s="8">
        <v>44742</v>
      </c>
      <c r="H19" s="8">
        <v>44743</v>
      </c>
      <c r="I19" s="9">
        <v>44744</v>
      </c>
      <c r="J19" s="9">
        <v>44745</v>
      </c>
      <c r="L19" s="2"/>
      <c r="M19" s="2"/>
      <c r="N19" s="2"/>
      <c r="O19" s="2"/>
      <c r="P19" s="2"/>
      <c r="Q19" s="2"/>
      <c r="R19" s="2"/>
      <c r="S19" s="3"/>
      <c r="T19" s="3"/>
    </row>
    <row r="20" spans="2:20" ht="71.25" customHeight="1" x14ac:dyDescent="0.25">
      <c r="C20" s="2"/>
      <c r="D20" s="10"/>
      <c r="E20" s="10"/>
      <c r="F20" s="10"/>
      <c r="G20" s="10"/>
      <c r="H20" s="10"/>
      <c r="I20" s="12"/>
      <c r="J20" s="12"/>
      <c r="L20" s="2"/>
      <c r="M20" s="2"/>
      <c r="N20" s="2"/>
      <c r="O20" s="2"/>
      <c r="P20" s="2"/>
      <c r="Q20" s="2"/>
      <c r="R20" s="2"/>
      <c r="S20" s="3"/>
      <c r="T20" s="3"/>
    </row>
    <row r="21" spans="2:20" ht="16.5" x14ac:dyDescent="0.25">
      <c r="C21" s="2"/>
      <c r="D21" s="25">
        <f t="array" ref="D21:J21">DíasYSemanas+DATE(AñoCalendario,7,1)-WEEKDAY(DATE(AñoCalendario,7,1),(InicioDeSemana="Lu")+1)+8</f>
        <v>44746</v>
      </c>
      <c r="E21" s="25">
        <v>44747</v>
      </c>
      <c r="F21" s="25">
        <v>44748</v>
      </c>
      <c r="G21" s="25">
        <v>44749</v>
      </c>
      <c r="H21" s="25">
        <v>44750</v>
      </c>
      <c r="I21" s="26">
        <v>44751</v>
      </c>
      <c r="J21" s="26">
        <v>44752</v>
      </c>
      <c r="L21" s="2"/>
      <c r="M21" s="2"/>
      <c r="N21" s="2"/>
      <c r="O21" s="2"/>
      <c r="P21" s="2"/>
      <c r="Q21" s="2"/>
      <c r="R21" s="2"/>
      <c r="S21" s="3"/>
      <c r="T21" s="3"/>
    </row>
    <row r="22" spans="2:20" ht="71.25" customHeight="1" x14ac:dyDescent="0.25">
      <c r="C22" s="2"/>
      <c r="D22" s="22" t="s">
        <v>1</v>
      </c>
      <c r="E22" s="22" t="s">
        <v>1</v>
      </c>
      <c r="F22" s="22" t="s">
        <v>1</v>
      </c>
      <c r="G22" s="22" t="s">
        <v>1</v>
      </c>
      <c r="H22" s="22" t="s">
        <v>1</v>
      </c>
      <c r="I22" s="22" t="s">
        <v>1</v>
      </c>
      <c r="J22" s="22" t="s">
        <v>1</v>
      </c>
      <c r="L22" s="2"/>
      <c r="M22" s="2"/>
      <c r="N22" s="2"/>
      <c r="O22" s="2"/>
      <c r="P22" s="2"/>
      <c r="Q22" s="2"/>
      <c r="R22" s="2"/>
      <c r="S22" s="3"/>
      <c r="T22" s="3"/>
    </row>
    <row r="23" spans="2:20" ht="16.5" x14ac:dyDescent="0.25">
      <c r="C23" s="2"/>
      <c r="D23" s="25">
        <f t="array" ref="D23:J23">DíasYSemanas+DATE(AñoCalendario,7,1)-WEEKDAY(DATE(AñoCalendario,7,1),(InicioDeSemana="Lu")+1)+15</f>
        <v>44753</v>
      </c>
      <c r="E23" s="25">
        <v>44754</v>
      </c>
      <c r="F23" s="25">
        <v>44755</v>
      </c>
      <c r="G23" s="25">
        <v>44756</v>
      </c>
      <c r="H23" s="25">
        <v>44757</v>
      </c>
      <c r="I23" s="26">
        <v>44758</v>
      </c>
      <c r="J23" s="26">
        <v>44759</v>
      </c>
      <c r="L23" s="2"/>
      <c r="M23" s="2"/>
      <c r="N23" s="2"/>
      <c r="O23" s="2"/>
      <c r="P23" s="2"/>
      <c r="Q23" s="2"/>
      <c r="R23" s="2"/>
      <c r="S23" s="3"/>
      <c r="T23" s="3"/>
    </row>
    <row r="24" spans="2:20" ht="71.25" customHeight="1" x14ac:dyDescent="0.25">
      <c r="C24" s="2"/>
      <c r="D24" s="22" t="s">
        <v>1</v>
      </c>
      <c r="E24" s="22" t="s">
        <v>1</v>
      </c>
      <c r="F24" s="22" t="s">
        <v>1</v>
      </c>
      <c r="G24" s="22" t="s">
        <v>1</v>
      </c>
      <c r="H24" s="22" t="s">
        <v>1</v>
      </c>
      <c r="I24" s="22" t="s">
        <v>1</v>
      </c>
      <c r="J24" s="22" t="s">
        <v>1</v>
      </c>
      <c r="L24" s="2"/>
      <c r="M24" s="2"/>
      <c r="N24" s="2"/>
      <c r="O24" s="2"/>
      <c r="P24" s="2"/>
      <c r="Q24" s="2"/>
      <c r="R24" s="2"/>
      <c r="S24" s="3"/>
      <c r="T24" s="3"/>
    </row>
    <row r="25" spans="2:20" ht="16.5" x14ac:dyDescent="0.25">
      <c r="C25" s="2"/>
      <c r="D25" s="25">
        <f t="array" ref="D25:J25">DíasYSemanas+DATE(AñoCalendario,7,1)-WEEKDAY(DATE(AñoCalendario,7,1),(InicioDeSemana="Lu")+1)+22</f>
        <v>44760</v>
      </c>
      <c r="E25" s="25">
        <v>44761</v>
      </c>
      <c r="F25" s="25">
        <v>44762</v>
      </c>
      <c r="G25" s="25">
        <v>44763</v>
      </c>
      <c r="H25" s="25">
        <v>44764</v>
      </c>
      <c r="I25" s="26">
        <v>44765</v>
      </c>
      <c r="J25" s="26">
        <v>44766</v>
      </c>
      <c r="L25" s="2"/>
      <c r="M25" s="2"/>
      <c r="N25" s="2"/>
      <c r="O25" s="2"/>
      <c r="P25" s="2"/>
      <c r="Q25" s="2"/>
      <c r="R25" s="2"/>
      <c r="S25" s="3"/>
      <c r="T25" s="3"/>
    </row>
    <row r="26" spans="2:20" ht="71.25" customHeight="1" x14ac:dyDescent="0.25">
      <c r="C26" s="2"/>
      <c r="D26" s="22" t="s">
        <v>1</v>
      </c>
      <c r="E26" s="22" t="s">
        <v>1</v>
      </c>
      <c r="F26" s="22" t="s">
        <v>1</v>
      </c>
      <c r="G26" s="22" t="s">
        <v>1</v>
      </c>
      <c r="H26" s="22" t="s">
        <v>1</v>
      </c>
      <c r="I26" s="22" t="s">
        <v>1</v>
      </c>
      <c r="J26" s="22" t="s">
        <v>1</v>
      </c>
      <c r="L26" s="2"/>
      <c r="M26" s="2"/>
      <c r="N26" s="2"/>
      <c r="O26" s="2"/>
      <c r="P26" s="2"/>
      <c r="Q26" s="2"/>
      <c r="R26" s="2"/>
      <c r="S26" s="3"/>
      <c r="T26" s="3"/>
    </row>
    <row r="27" spans="2:20" ht="16.5" x14ac:dyDescent="0.25">
      <c r="C27" s="2"/>
      <c r="D27" s="8">
        <f t="array" ref="D27:J27">DíasYSemanas+DATE(AñoCalendario,7,1)-WEEKDAY(DATE(AñoCalendario,7,1),(InicioDeSemana="Lu")+1)+29</f>
        <v>44767</v>
      </c>
      <c r="E27" s="8">
        <v>44768</v>
      </c>
      <c r="F27" s="8">
        <v>44769</v>
      </c>
      <c r="G27" s="8">
        <v>44770</v>
      </c>
      <c r="H27" s="8">
        <v>44771</v>
      </c>
      <c r="I27" s="9">
        <v>44772</v>
      </c>
      <c r="J27" s="9">
        <v>44773</v>
      </c>
      <c r="L27" s="2"/>
      <c r="M27" s="2"/>
      <c r="N27" s="2"/>
      <c r="O27" s="2"/>
      <c r="P27" s="2"/>
      <c r="Q27" s="2"/>
      <c r="R27" s="2"/>
      <c r="S27" s="3"/>
      <c r="T27" s="3"/>
    </row>
    <row r="28" spans="2:20" ht="71.25" customHeight="1" x14ac:dyDescent="0.25">
      <c r="C28" s="2"/>
      <c r="D28" s="29" t="s">
        <v>405</v>
      </c>
      <c r="E28" s="29"/>
      <c r="F28" s="29"/>
      <c r="G28" s="40" t="s">
        <v>78</v>
      </c>
      <c r="H28" s="30"/>
      <c r="I28" s="31"/>
      <c r="J28" s="31"/>
      <c r="L28" s="2"/>
      <c r="M28" s="2"/>
      <c r="N28" s="2"/>
      <c r="O28" s="2"/>
      <c r="P28" s="2"/>
      <c r="Q28" s="2"/>
      <c r="R28" s="2"/>
      <c r="S28" s="3"/>
      <c r="T28" s="3"/>
    </row>
    <row r="29" spans="2:20" ht="16.5" x14ac:dyDescent="0.25">
      <c r="B29" s="32"/>
      <c r="C29" s="33"/>
      <c r="D29" s="8">
        <f t="array" ref="D29:E29">DíasYSemanas+DATE(AñoCalendario,7,1)-WEEKDAY(DATE(AñoCalendario,7,1),(InicioDeSemana="Lu")+1)+36</f>
        <v>44774</v>
      </c>
      <c r="E29" s="8">
        <v>44775</v>
      </c>
      <c r="F29" s="77" t="s">
        <v>0</v>
      </c>
      <c r="G29" s="78"/>
      <c r="H29" s="78"/>
      <c r="I29" s="78"/>
      <c r="J29" s="78"/>
      <c r="L29" s="2"/>
      <c r="M29" s="2"/>
      <c r="N29" s="2"/>
      <c r="O29" s="2"/>
      <c r="P29" s="2"/>
      <c r="Q29" s="2"/>
      <c r="R29" s="2"/>
      <c r="S29" s="3"/>
      <c r="T29" s="3"/>
    </row>
    <row r="30" spans="2:20" ht="70.5" customHeight="1" x14ac:dyDescent="0.25">
      <c r="B30" s="32"/>
      <c r="C30" s="33"/>
      <c r="D30" s="10"/>
      <c r="E30" s="11"/>
      <c r="F30" s="77"/>
      <c r="G30" s="78"/>
      <c r="H30" s="78"/>
      <c r="I30" s="78"/>
      <c r="J30" s="78"/>
      <c r="L30" s="2"/>
      <c r="M30" s="2"/>
      <c r="N30" s="2"/>
      <c r="O30" s="2"/>
      <c r="P30" s="2"/>
      <c r="Q30" s="2"/>
      <c r="R30" s="2"/>
      <c r="S30" s="3"/>
      <c r="T30" s="3"/>
    </row>
    <row r="31" spans="2:20" x14ac:dyDescent="0.25">
      <c r="B31" s="17"/>
      <c r="C31" s="17"/>
      <c r="D31" s="17"/>
    </row>
    <row r="32" spans="2:20" ht="21.75" customHeight="1" x14ac:dyDescent="0.3">
      <c r="B32" s="32"/>
      <c r="C32" s="37" t="str">
        <f>UPPER(TEXT(D35,"mmmm"))</f>
        <v>AGOSTO</v>
      </c>
      <c r="D32" s="6" t="str">
        <f>UPPER(TEXT(InicioDeSemana,"ddd"))</f>
        <v>LU</v>
      </c>
      <c r="E32" s="6" t="str">
        <f t="shared" ref="E32:J32" si="2">UPPER(TEXT(E33,"ddd"))</f>
        <v>MAR</v>
      </c>
      <c r="F32" s="6" t="str">
        <f t="shared" si="2"/>
        <v>MIÉ</v>
      </c>
      <c r="G32" s="6" t="str">
        <f t="shared" si="2"/>
        <v>JUE</v>
      </c>
      <c r="H32" s="6" t="str">
        <f t="shared" si="2"/>
        <v>VIE</v>
      </c>
      <c r="I32" s="7" t="str">
        <f t="shared" si="2"/>
        <v>SÁB</v>
      </c>
      <c r="J32" s="7" t="str">
        <f t="shared" si="2"/>
        <v>DOM</v>
      </c>
      <c r="L32" s="18" t="str">
        <f>UPPER(TEXT(D49,"mmmm"))</f>
        <v>SEPTIEMBRE</v>
      </c>
    </row>
    <row r="33" spans="2:12" ht="16.5" x14ac:dyDescent="0.25">
      <c r="B33" s="32"/>
      <c r="C33" s="33"/>
      <c r="D33" s="8">
        <f t="array" ref="D33:J33">DíasYSemanas+DATE(AñoCalendario,8,1)-WEEKDAY(DATE(AñoCalendario,8,1),(InicioDeSemana="Lu")+1)+1</f>
        <v>44774</v>
      </c>
      <c r="E33" s="8">
        <v>44775</v>
      </c>
      <c r="F33" s="8">
        <v>44776</v>
      </c>
      <c r="G33" s="8">
        <v>44777</v>
      </c>
      <c r="H33" s="8">
        <v>44778</v>
      </c>
      <c r="I33" s="9">
        <v>44779</v>
      </c>
      <c r="J33" s="9">
        <v>44780</v>
      </c>
      <c r="L33" s="3"/>
    </row>
    <row r="34" spans="2:12" s="17" customFormat="1" ht="64.5" customHeight="1" x14ac:dyDescent="0.25">
      <c r="C34" s="2"/>
      <c r="D34" s="49" t="s">
        <v>125</v>
      </c>
      <c r="E34" s="49" t="s">
        <v>95</v>
      </c>
      <c r="F34" s="49" t="s">
        <v>187</v>
      </c>
      <c r="G34" s="35"/>
      <c r="H34" s="34"/>
      <c r="I34" s="36"/>
      <c r="J34" s="36"/>
      <c r="L34" s="3"/>
    </row>
    <row r="35" spans="2:12" ht="16.5" x14ac:dyDescent="0.25">
      <c r="C35" s="2"/>
      <c r="D35" s="8">
        <f t="array" ref="D35:J35">DíasYSemanas+DATE(AñoCalendario,8,1)-WEEKDAY(DATE(AñoCalendario,8,1),(InicioDeSemana="Lu")+1)+8</f>
        <v>44781</v>
      </c>
      <c r="E35" s="8">
        <v>44782</v>
      </c>
      <c r="F35" s="8">
        <v>44783</v>
      </c>
      <c r="G35" s="8">
        <v>44784</v>
      </c>
      <c r="H35" s="8">
        <v>44785</v>
      </c>
      <c r="I35" s="9">
        <v>44786</v>
      </c>
      <c r="J35" s="9">
        <v>44787</v>
      </c>
      <c r="L35" s="3"/>
    </row>
    <row r="36" spans="2:12" s="17" customFormat="1" ht="64.5" customHeight="1" x14ac:dyDescent="0.25">
      <c r="C36" s="2"/>
      <c r="D36" s="55" t="s">
        <v>320</v>
      </c>
      <c r="E36" s="43" t="s">
        <v>365</v>
      </c>
      <c r="F36" s="42" t="s">
        <v>181</v>
      </c>
      <c r="G36" s="11"/>
      <c r="H36" s="11"/>
      <c r="I36" s="12"/>
      <c r="J36" s="12"/>
      <c r="L36" s="3"/>
    </row>
    <row r="37" spans="2:12" ht="23.25" customHeight="1" x14ac:dyDescent="0.25">
      <c r="C37" s="2"/>
      <c r="D37" s="25">
        <f t="array" ref="D37:J37">DíasYSemanas+DATE(AñoCalendario,8,1)-WEEKDAY(DATE(AñoCalendario,8,1),(InicioDeSemana="Lu")+1)+15</f>
        <v>44788</v>
      </c>
      <c r="E37" s="8">
        <v>44789</v>
      </c>
      <c r="F37" s="8">
        <v>44790</v>
      </c>
      <c r="G37" s="8">
        <v>44791</v>
      </c>
      <c r="H37" s="8">
        <v>44792</v>
      </c>
      <c r="I37" s="9">
        <v>44793</v>
      </c>
      <c r="J37" s="9">
        <v>44794</v>
      </c>
      <c r="L37" s="3"/>
    </row>
    <row r="38" spans="2:12" s="17" customFormat="1" ht="64.5" customHeight="1" x14ac:dyDescent="0.25">
      <c r="C38" s="2"/>
      <c r="D38" s="24" t="s">
        <v>2</v>
      </c>
      <c r="E38" s="41" t="s">
        <v>408</v>
      </c>
      <c r="F38" s="10"/>
      <c r="G38" s="10"/>
      <c r="H38" s="10"/>
      <c r="I38" s="12"/>
      <c r="J38" s="12"/>
      <c r="L38" s="3"/>
    </row>
    <row r="39" spans="2:12" ht="19.5" customHeight="1" x14ac:dyDescent="0.25">
      <c r="C39" s="2"/>
      <c r="D39" s="8">
        <f t="array" ref="D39:J39">DíasYSemanas+DATE(AñoCalendario,8,1)-WEEKDAY(DATE(AñoCalendario,8,1),(InicioDeSemana="Lu")+1)+22</f>
        <v>44795</v>
      </c>
      <c r="E39" s="8">
        <v>44796</v>
      </c>
      <c r="F39" s="8">
        <v>44797</v>
      </c>
      <c r="G39" s="8">
        <v>44798</v>
      </c>
      <c r="H39" s="8">
        <v>44799</v>
      </c>
      <c r="I39" s="9">
        <v>44800</v>
      </c>
      <c r="J39" s="9">
        <v>44801</v>
      </c>
      <c r="L39" s="3"/>
    </row>
    <row r="40" spans="2:12" s="17" customFormat="1" ht="64.5" customHeight="1" x14ac:dyDescent="0.25">
      <c r="C40" s="2"/>
      <c r="D40" s="10" t="s">
        <v>141</v>
      </c>
      <c r="E40" s="11"/>
      <c r="F40" s="42" t="s">
        <v>423</v>
      </c>
      <c r="G40" s="10"/>
      <c r="H40" s="41" t="s">
        <v>71</v>
      </c>
      <c r="I40" s="12"/>
      <c r="J40" s="12"/>
      <c r="L40" s="3"/>
    </row>
    <row r="41" spans="2:12" ht="17.25" customHeight="1" x14ac:dyDescent="0.25">
      <c r="C41" s="2"/>
      <c r="D41" s="8">
        <f t="array" ref="D41:J41">DíasYSemanas+DATE(AñoCalendario,8,1)-WEEKDAY(DATE(AñoCalendario,8,1),(InicioDeSemana="Lu")+1)+29</f>
        <v>44802</v>
      </c>
      <c r="E41" s="8">
        <v>44803</v>
      </c>
      <c r="F41" s="8">
        <v>44804</v>
      </c>
      <c r="G41" s="8">
        <v>44805</v>
      </c>
      <c r="H41" s="8">
        <v>44806</v>
      </c>
      <c r="I41" s="9">
        <v>44807</v>
      </c>
      <c r="J41" s="9">
        <v>44808</v>
      </c>
      <c r="L41" s="3"/>
    </row>
    <row r="42" spans="2:12" s="17" customFormat="1" ht="64.5" customHeight="1" x14ac:dyDescent="0.25">
      <c r="C42" s="2"/>
      <c r="D42" s="41" t="s">
        <v>99</v>
      </c>
      <c r="E42" s="10" t="s">
        <v>367</v>
      </c>
      <c r="F42" s="10"/>
      <c r="G42" s="10"/>
      <c r="H42" s="10"/>
      <c r="I42" s="12"/>
      <c r="J42" s="12"/>
      <c r="L42" s="3"/>
    </row>
    <row r="43" spans="2:12" ht="21" customHeight="1" x14ac:dyDescent="0.25">
      <c r="C43" s="2"/>
      <c r="D43" s="8">
        <f t="array" ref="D43:E43">DíasYSemanas+DATE(AñoCalendario,8,1)-WEEKDAY(DATE(AñoCalendario,8,1),(InicioDeSemana="Lu")+1)+36</f>
        <v>44809</v>
      </c>
      <c r="E43" s="8">
        <v>44810</v>
      </c>
      <c r="F43" s="77" t="s">
        <v>0</v>
      </c>
      <c r="G43" s="78"/>
      <c r="H43" s="78"/>
      <c r="I43" s="78"/>
      <c r="J43" s="78"/>
      <c r="L43" s="3"/>
    </row>
    <row r="44" spans="2:12" s="17" customFormat="1" ht="64.5" customHeight="1" x14ac:dyDescent="0.25">
      <c r="C44" s="2"/>
      <c r="D44" s="10"/>
      <c r="E44" s="10"/>
      <c r="F44" s="77"/>
      <c r="G44" s="78"/>
      <c r="H44" s="78"/>
      <c r="I44" s="78"/>
      <c r="J44" s="78"/>
      <c r="L44" s="3"/>
    </row>
    <row r="46" spans="2:12" ht="17.25" x14ac:dyDescent="0.3">
      <c r="D46" s="7" t="str">
        <f>UPPER(TEXT(InicioDeSemana,"ddd"))</f>
        <v>LU</v>
      </c>
      <c r="E46" s="7" t="str">
        <f t="shared" ref="E46:J46" si="3">UPPER(TEXT(E47,"ddd"))</f>
        <v>MAR</v>
      </c>
      <c r="F46" s="7" t="str">
        <f t="shared" si="3"/>
        <v>MIÉ</v>
      </c>
      <c r="G46" s="7" t="str">
        <f t="shared" si="3"/>
        <v>JUE</v>
      </c>
      <c r="H46" s="7" t="str">
        <f t="shared" si="3"/>
        <v>VIE</v>
      </c>
      <c r="I46" s="7" t="str">
        <f t="shared" si="3"/>
        <v>SÁB</v>
      </c>
      <c r="J46" s="7" t="str">
        <f t="shared" si="3"/>
        <v>DOM</v>
      </c>
    </row>
    <row r="47" spans="2:12" ht="16.5" x14ac:dyDescent="0.25">
      <c r="D47" s="9">
        <f t="array" ref="D47:J47">DíasYSemanas+DATE(AñoCalendario,9,1)-WEEKDAY(DATE(AñoCalendario,9,1),(InicioDeSemana="Lu")+1)+1</f>
        <v>44802</v>
      </c>
      <c r="E47" s="9">
        <v>44803</v>
      </c>
      <c r="F47" s="9">
        <v>44804</v>
      </c>
      <c r="G47" s="8">
        <v>44805</v>
      </c>
      <c r="H47" s="8">
        <v>44806</v>
      </c>
      <c r="I47" s="9">
        <v>44807</v>
      </c>
      <c r="J47" s="9">
        <v>44808</v>
      </c>
    </row>
    <row r="48" spans="2:12" ht="65.25" customHeight="1" x14ac:dyDescent="0.25">
      <c r="D48" s="12"/>
      <c r="E48" s="12"/>
      <c r="F48" s="12"/>
      <c r="G48" s="41" t="s">
        <v>227</v>
      </c>
      <c r="H48" s="12"/>
      <c r="I48" s="12"/>
      <c r="J48" s="12"/>
    </row>
    <row r="49" spans="4:10" ht="16.5" x14ac:dyDescent="0.25">
      <c r="D49" s="8">
        <f t="array" ref="D49:J49">DíasYSemanas+DATE(AñoCalendario,9,1)-WEEKDAY(DATE(AñoCalendario,9,1),(InicioDeSemana="Lu")+1)+8</f>
        <v>44809</v>
      </c>
      <c r="E49" s="8">
        <v>44810</v>
      </c>
      <c r="F49" s="8">
        <v>44811</v>
      </c>
      <c r="G49" s="8">
        <v>44812</v>
      </c>
      <c r="H49" s="8">
        <v>44813</v>
      </c>
      <c r="I49" s="9">
        <v>44814</v>
      </c>
      <c r="J49" s="9">
        <v>44815</v>
      </c>
    </row>
    <row r="50" spans="4:10" ht="65.25" customHeight="1" x14ac:dyDescent="0.25">
      <c r="D50" s="38" t="s">
        <v>332</v>
      </c>
      <c r="E50" s="12"/>
      <c r="F50" s="12"/>
      <c r="G50" s="12"/>
      <c r="H50" s="12"/>
      <c r="I50" s="12"/>
      <c r="J50" s="12"/>
    </row>
    <row r="51" spans="4:10" ht="16.5" x14ac:dyDescent="0.25">
      <c r="D51" s="8">
        <f t="array" ref="D51:J51">DíasYSemanas+DATE(AñoCalendario,9,1)-WEEKDAY(DATE(AñoCalendario,9,1),(InicioDeSemana="Lu")+1)+15</f>
        <v>44816</v>
      </c>
      <c r="E51" s="8">
        <v>44817</v>
      </c>
      <c r="F51" s="8">
        <v>44818</v>
      </c>
      <c r="G51" s="8">
        <v>44819</v>
      </c>
      <c r="H51" s="8">
        <v>44820</v>
      </c>
      <c r="I51" s="9">
        <v>44821</v>
      </c>
      <c r="J51" s="9">
        <v>44822</v>
      </c>
    </row>
    <row r="52" spans="4:10" ht="65.25" customHeight="1" x14ac:dyDescent="0.25">
      <c r="D52" s="10"/>
      <c r="E52" s="10"/>
      <c r="F52" s="10"/>
      <c r="G52" s="10"/>
      <c r="H52" s="10"/>
      <c r="I52" s="12"/>
      <c r="J52" s="12"/>
    </row>
    <row r="53" spans="4:10" ht="16.5" x14ac:dyDescent="0.25">
      <c r="D53" s="8">
        <f t="array" ref="D53:J53">DíasYSemanas+DATE(AñoCalendario,9,1)-WEEKDAY(DATE(AñoCalendario,9,1),(InicioDeSemana="Lu")+1)+22</f>
        <v>44823</v>
      </c>
      <c r="E53" s="8">
        <v>44824</v>
      </c>
      <c r="F53" s="8">
        <v>44825</v>
      </c>
      <c r="G53" s="8">
        <v>44826</v>
      </c>
      <c r="H53" s="8">
        <v>44827</v>
      </c>
      <c r="I53" s="9">
        <v>44828</v>
      </c>
      <c r="J53" s="9">
        <v>44829</v>
      </c>
    </row>
    <row r="54" spans="4:10" ht="65.25" customHeight="1" x14ac:dyDescent="0.25">
      <c r="D54" s="19"/>
      <c r="E54" s="19"/>
      <c r="F54" s="19"/>
      <c r="G54" s="19"/>
      <c r="H54" s="19"/>
      <c r="I54" s="12"/>
      <c r="J54" s="12"/>
    </row>
    <row r="55" spans="4:10" ht="16.5" x14ac:dyDescent="0.25">
      <c r="D55" s="8">
        <f t="array" ref="D55:J55">DíasYSemanas+DATE(AñoCalendario,9,1)-WEEKDAY(DATE(AñoCalendario,9,1),(InicioDeSemana="Lu")+1)+29</f>
        <v>44830</v>
      </c>
      <c r="E55" s="8">
        <v>44831</v>
      </c>
      <c r="F55" s="8">
        <v>44832</v>
      </c>
      <c r="G55" s="8">
        <v>44833</v>
      </c>
      <c r="H55" s="8">
        <v>44834</v>
      </c>
      <c r="I55" s="9">
        <v>44835</v>
      </c>
      <c r="J55" s="9">
        <v>44836</v>
      </c>
    </row>
    <row r="56" spans="4:10" ht="65.25" customHeight="1" x14ac:dyDescent="0.25">
      <c r="D56" s="12"/>
      <c r="E56" s="12"/>
      <c r="F56" s="12"/>
      <c r="G56" s="41" t="s">
        <v>100</v>
      </c>
      <c r="H56" s="12"/>
      <c r="I56" s="12"/>
      <c r="J56" s="12"/>
    </row>
    <row r="57" spans="4:10" ht="16.5" x14ac:dyDescent="0.25">
      <c r="D57" s="9">
        <f t="array" ref="D57:E57">DíasYSemanas+DATE(AñoCalendario,9,1)-WEEKDAY(DATE(AñoCalendario,9,1),(InicioDeSemana="Lu")+1)+36</f>
        <v>44837</v>
      </c>
      <c r="E57" s="9">
        <v>44838</v>
      </c>
      <c r="F57" s="20" t="s">
        <v>0</v>
      </c>
      <c r="G57" s="27"/>
      <c r="H57" s="27"/>
      <c r="I57" s="27"/>
      <c r="J57" s="27"/>
    </row>
    <row r="58" spans="4:10" ht="65.25" customHeight="1" x14ac:dyDescent="0.25">
      <c r="D58" s="12"/>
      <c r="E58" s="12"/>
      <c r="F58" s="72"/>
      <c r="G58" s="72"/>
      <c r="H58" s="72"/>
      <c r="I58" s="72"/>
      <c r="J58" s="72"/>
    </row>
  </sheetData>
  <mergeCells count="8">
    <mergeCell ref="F58:J58"/>
    <mergeCell ref="B1:J1"/>
    <mergeCell ref="B2:J2"/>
    <mergeCell ref="F16:J16"/>
    <mergeCell ref="F29:F30"/>
    <mergeCell ref="G29:J30"/>
    <mergeCell ref="F43:F44"/>
    <mergeCell ref="G43:J44"/>
  </mergeCells>
  <conditionalFormatting sqref="J33:J42 J23 J25 J27:J28">
    <cfRule type="expression" dxfId="549" priority="14">
      <formula>$J$3="DO"</formula>
    </cfRule>
  </conditionalFormatting>
  <conditionalFormatting sqref="D13:J13 D15:E15">
    <cfRule type="expression" dxfId="548" priority="27">
      <formula>AND(DAY(D13)&gt;=1,DAY(D13)&lt;=15)</formula>
    </cfRule>
  </conditionalFormatting>
  <conditionalFormatting sqref="D5:I6">
    <cfRule type="expression" dxfId="547" priority="26">
      <formula>DAY(D5)&gt;8</formula>
    </cfRule>
  </conditionalFormatting>
  <conditionalFormatting sqref="D5:D16 E8">
    <cfRule type="expression" dxfId="546" priority="25">
      <formula>E$3="DO"</formula>
    </cfRule>
  </conditionalFormatting>
  <conditionalFormatting sqref="I5:I14">
    <cfRule type="expression" dxfId="545" priority="24">
      <formula>J$3="SÁ"</formula>
    </cfRule>
  </conditionalFormatting>
  <conditionalFormatting sqref="J19:J21">
    <cfRule type="expression" dxfId="544" priority="19">
      <formula>$J$3="DO"</formula>
    </cfRule>
  </conditionalFormatting>
  <conditionalFormatting sqref="D27:J27 D29:E29">
    <cfRule type="expression" dxfId="543" priority="23">
      <formula>AND(DAY(D27)&gt;=1,DAY(D27)&lt;=15)</formula>
    </cfRule>
  </conditionalFormatting>
  <conditionalFormatting sqref="D19:I20">
    <cfRule type="expression" dxfId="542" priority="22">
      <formula>DAY(D19)&gt;8</formula>
    </cfRule>
  </conditionalFormatting>
  <conditionalFormatting sqref="D19:D21 D23 D25 D27:D30">
    <cfRule type="expression" dxfId="541" priority="21">
      <formula>N$3="DO"</formula>
    </cfRule>
  </conditionalFormatting>
  <conditionalFormatting sqref="I19:J21 I23:J23 I25:J25 I27:J28">
    <cfRule type="expression" dxfId="540" priority="20">
      <formula>S$3="SÁ"</formula>
    </cfRule>
  </conditionalFormatting>
  <conditionalFormatting sqref="D41:J41 D43:E43">
    <cfRule type="expression" dxfId="539" priority="18">
      <formula>AND(DAY(D41)&gt;=1,DAY(D41)&lt;=15)</formula>
    </cfRule>
  </conditionalFormatting>
  <conditionalFormatting sqref="D33:I33 D34:E34 G34:I34">
    <cfRule type="expression" dxfId="538" priority="17">
      <formula>DAY(D33)&gt;8</formula>
    </cfRule>
  </conditionalFormatting>
  <conditionalFormatting sqref="D33:D35 D37:D44">
    <cfRule type="expression" dxfId="537" priority="16">
      <formula>D$3="DO"</formula>
    </cfRule>
  </conditionalFormatting>
  <conditionalFormatting sqref="I33:J42">
    <cfRule type="expression" dxfId="536" priority="15">
      <formula>I$3="SÁ"</formula>
    </cfRule>
  </conditionalFormatting>
  <conditionalFormatting sqref="J5:J14">
    <cfRule type="expression" dxfId="535" priority="28">
      <formula>#REF!="SÁ"</formula>
    </cfRule>
  </conditionalFormatting>
  <conditionalFormatting sqref="J5:J14">
    <cfRule type="expression" dxfId="534" priority="29">
      <formula>#REF!="DO"</formula>
    </cfRule>
  </conditionalFormatting>
  <conditionalFormatting sqref="D55:J55 D57:E57">
    <cfRule type="expression" dxfId="533" priority="13">
      <formula>AND(DAY(D55)&gt;=1,DAY(D55)&lt;=15)</formula>
    </cfRule>
  </conditionalFormatting>
  <conditionalFormatting sqref="D47:I48">
    <cfRule type="expression" dxfId="532" priority="12">
      <formula>DAY(D47)&gt;8</formula>
    </cfRule>
  </conditionalFormatting>
  <conditionalFormatting sqref="D47:D58">
    <cfRule type="expression" dxfId="531" priority="11">
      <formula>M$3="DO"</formula>
    </cfRule>
  </conditionalFormatting>
  <conditionalFormatting sqref="I47:J56">
    <cfRule type="expression" dxfId="530" priority="10">
      <formula>R$3="SÁ"</formula>
    </cfRule>
  </conditionalFormatting>
  <conditionalFormatting sqref="J47:J56">
    <cfRule type="expression" dxfId="529" priority="9">
      <formula>$I$3="DO"</formula>
    </cfRule>
  </conditionalFormatting>
  <conditionalFormatting sqref="D22:J22">
    <cfRule type="expression" dxfId="528" priority="8">
      <formula>O$3="DO"</formula>
    </cfRule>
  </conditionalFormatting>
  <conditionalFormatting sqref="D24:J24">
    <cfRule type="expression" dxfId="527" priority="7">
      <formula>O$3="DO"</formula>
    </cfRule>
  </conditionalFormatting>
  <conditionalFormatting sqref="D26:J26">
    <cfRule type="expression" dxfId="526" priority="6">
      <formula>O$3="DO"</formula>
    </cfRule>
  </conditionalFormatting>
  <conditionalFormatting sqref="D36">
    <cfRule type="expression" dxfId="525" priority="5">
      <formula>D$3="DO"</formula>
    </cfRule>
  </conditionalFormatting>
  <conditionalFormatting sqref="G8">
    <cfRule type="expression" dxfId="524" priority="4">
      <formula>H$3="DO"</formula>
    </cfRule>
  </conditionalFormatting>
  <conditionalFormatting sqref="G28">
    <cfRule type="expression" dxfId="523" priority="3">
      <formula>Q$3="DO"</formula>
    </cfRule>
  </conditionalFormatting>
  <conditionalFormatting sqref="F34">
    <cfRule type="expression" dxfId="522" priority="2">
      <formula>DAY(F34)&gt;8</formula>
    </cfRule>
  </conditionalFormatting>
  <conditionalFormatting sqref="E42">
    <cfRule type="expression" dxfId="521" priority="1">
      <formula>E$3="DO"</formula>
    </cfRule>
  </conditionalFormatting>
  <dataValidations disablePrompts="1" count="7">
    <dataValidation allowBlank="1" showInputMessage="1" showErrorMessage="1" prompt="El día del calendario en esta fila y en las filas 5, 7, 9, 11 y 13 se actualiza automáticamente. Si esta celda no contiene el número 1, se trata de un día del mes anterior. Escriba las notas del mes en la celda F13." sqref="D5 D19 D33 D47" xr:uid="{58DE773B-7CAA-4F76-BD79-1AE062D7D812}"/>
    <dataValidation allowBlank="1" showInputMessage="1" showErrorMessage="1" prompt="Escriba las notas diarias basadas en el día del calendario que se encuentra arriba en las celdas de esta fila y las filas 6, 8, 10, 12 y 14, de las columnas C a I." sqref="D6 D20 D34 D48" xr:uid="{5A753780-6495-4017-A0B3-25C0A0058607}"/>
    <dataValidation allowBlank="1" showInputMessage="1" showErrorMessage="1" prompt="El mes de esta hoja de cálculo está en esta celda. Calendario comienza en la derecha y contiene las fechas del mes anterior, el actual y el siguiente. Las notas mensuales se pueden escribir en la celda F13." sqref="C32 L4:M4 C4 L32" xr:uid="{8A63AA6F-28E6-4E3B-91BE-A8B31B5BE14B}"/>
    <dataValidation allowBlank="1" showInputMessage="1" showErrorMessage="1" prompt="El año de esta celda se actualiza automáticamente según el año especificado en la hoja de cálculo Enero. El mes de esta hoja de cálculo se encuentra en la siguiente celda." sqref="L3:M3" xr:uid="{AF0C24FF-C2A4-4CDD-A832-AE68DDA9D68A}"/>
    <dataValidation allowBlank="1" showInputMessage="1" showErrorMessage="1" prompt="Escriba notas en la celda de la derecha." sqref="F15:F16 F29:F30 F43:F44 F57:F58" xr:uid="{4281491C-98A7-4F56-BB42-338154F3E741}"/>
    <dataValidation allowBlank="1" showInputMessage="1" showErrorMessage="1" prompt="Escriba notas en esta celda." sqref="G43:J44 G29:J30 G15:J15 G57:J57" xr:uid="{927C3607-D370-4775-9D50-F6DF1CEA38B2}"/>
    <dataValidation allowBlank="1" showInputMessage="1" showErrorMessage="1" prompt="Esta fila contiene los nombres de los días laborables de este calendario. Esta celda contiene el primer día de la semana. Para cambiar el día de inicio, seleccione un nuevo día laborable en la celda L3 de la hoja de cálculo Enero." sqref="D4 D18 D32 D46" xr:uid="{95469D8C-AFBC-4062-8F02-B46D9D2597DC}"/>
  </dataValidations>
  <printOptions horizontalCentered="1" verticalCentered="1"/>
  <pageMargins left="0.59055118110236227" right="0.59055118110236227" top="0.59055118110236227" bottom="0.59055118110236227" header="0.31496062992125984" footer="0.31496062992125984"/>
  <pageSetup paperSize="4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74E95-2129-4740-8BB8-D3454C73435E}">
  <dimension ref="B1:T58"/>
  <sheetViews>
    <sheetView topLeftCell="A30" zoomScale="96" zoomScaleNormal="96" workbookViewId="0">
      <selection activeCell="H38" sqref="H38"/>
    </sheetView>
  </sheetViews>
  <sheetFormatPr baseColWidth="10" defaultRowHeight="15" x14ac:dyDescent="0.25"/>
  <cols>
    <col min="2" max="3" width="7.28515625" customWidth="1"/>
    <col min="4" max="10" width="18.5703125" customWidth="1"/>
    <col min="14" max="20" width="26.42578125" customWidth="1"/>
  </cols>
  <sheetData>
    <row r="1" spans="2:20" ht="22.5" x14ac:dyDescent="0.45">
      <c r="B1" s="73" t="s">
        <v>4</v>
      </c>
      <c r="C1" s="73"/>
      <c r="D1" s="73"/>
      <c r="E1" s="73"/>
      <c r="F1" s="73"/>
      <c r="G1" s="73"/>
      <c r="H1" s="73"/>
      <c r="I1" s="73"/>
      <c r="J1" s="73"/>
    </row>
    <row r="2" spans="2:20" ht="22.5" x14ac:dyDescent="0.45">
      <c r="B2" s="73" t="s">
        <v>12</v>
      </c>
      <c r="C2" s="73"/>
      <c r="D2" s="73"/>
      <c r="E2" s="73"/>
      <c r="F2" s="73"/>
      <c r="G2" s="73"/>
      <c r="H2" s="73"/>
      <c r="I2" s="73"/>
      <c r="J2" s="73"/>
    </row>
    <row r="3" spans="2:20" ht="16.5" x14ac:dyDescent="0.25">
      <c r="L3" s="1">
        <f>AñoCalendario</f>
        <v>2022</v>
      </c>
      <c r="M3" s="1"/>
      <c r="N3" s="2"/>
      <c r="O3" s="2"/>
      <c r="P3" s="2"/>
      <c r="Q3" s="2"/>
      <c r="R3" s="2"/>
      <c r="S3" s="3"/>
      <c r="T3" s="3"/>
    </row>
    <row r="4" spans="2:20" ht="17.25" x14ac:dyDescent="0.3">
      <c r="C4" s="4" t="str">
        <f>UPPER(TEXT(D7,"mmmm"))</f>
        <v>JUNIO</v>
      </c>
      <c r="D4" s="5" t="str">
        <f>UPPER(TEXT(InicioDeSemana,"ddd"))</f>
        <v>LU</v>
      </c>
      <c r="E4" s="6" t="str">
        <f t="shared" ref="E4:J4" si="0">UPPER(TEXT(E5,"ddd"))</f>
        <v>MAR</v>
      </c>
      <c r="F4" s="6" t="str">
        <f t="shared" si="0"/>
        <v>MIÉ</v>
      </c>
      <c r="G4" s="6" t="str">
        <f t="shared" si="0"/>
        <v>JUE</v>
      </c>
      <c r="H4" s="6" t="str">
        <f t="shared" si="0"/>
        <v>VIE</v>
      </c>
      <c r="I4" s="7" t="str">
        <f t="shared" si="0"/>
        <v>SÁB</v>
      </c>
      <c r="J4" s="7" t="str">
        <f t="shared" si="0"/>
        <v>DOM</v>
      </c>
      <c r="L4" s="4" t="str">
        <f>UPPER(TEXT(D21,"mmmm"))</f>
        <v>JULIO</v>
      </c>
      <c r="M4" s="4"/>
    </row>
    <row r="5" spans="2:20" ht="16.5" x14ac:dyDescent="0.25">
      <c r="C5" s="2"/>
      <c r="D5" s="8">
        <f t="array" ref="D5:J5">DíasYSemanas+DATE(AñoCalendario,6,1)-WEEKDAY(DATE(AñoCalendario,6,1),(InicioDeSemana="Lu")+1)+1</f>
        <v>44711</v>
      </c>
      <c r="E5" s="8">
        <v>44712</v>
      </c>
      <c r="F5" s="28">
        <v>44713</v>
      </c>
      <c r="G5" s="28">
        <v>44714</v>
      </c>
      <c r="H5" s="28">
        <v>44715</v>
      </c>
      <c r="I5" s="9">
        <v>44716</v>
      </c>
      <c r="J5" s="9">
        <v>44717</v>
      </c>
      <c r="L5" s="2"/>
      <c r="M5" s="2"/>
    </row>
    <row r="6" spans="2:20" ht="56.25" customHeight="1" x14ac:dyDescent="0.25">
      <c r="C6" s="2"/>
      <c r="D6" s="10"/>
      <c r="E6" s="10"/>
      <c r="F6" s="10"/>
      <c r="G6" s="10"/>
      <c r="H6" s="11"/>
      <c r="I6" s="12"/>
      <c r="J6" s="12"/>
      <c r="L6" s="2"/>
      <c r="M6" s="2"/>
    </row>
    <row r="7" spans="2:20" ht="16.5" x14ac:dyDescent="0.25">
      <c r="C7" s="2"/>
      <c r="D7" s="28">
        <f t="array" ref="D7:J7">DíasYSemanas+DATE(AñoCalendario,6,1)-WEEKDAY(DATE(AñoCalendario,6,1),(InicioDeSemana="Lu")+1)+8</f>
        <v>44718</v>
      </c>
      <c r="E7" s="28">
        <v>44719</v>
      </c>
      <c r="F7" s="28">
        <v>44720</v>
      </c>
      <c r="G7" s="28">
        <v>44721</v>
      </c>
      <c r="H7" s="28">
        <v>44722</v>
      </c>
      <c r="I7" s="9">
        <v>44723</v>
      </c>
      <c r="J7" s="9">
        <v>44724</v>
      </c>
      <c r="L7" s="2"/>
      <c r="M7" s="2"/>
    </row>
    <row r="8" spans="2:20" ht="56.25" customHeight="1" x14ac:dyDescent="0.25">
      <c r="C8" s="2"/>
      <c r="D8" s="41" t="s">
        <v>165</v>
      </c>
      <c r="E8" s="10"/>
      <c r="F8" s="10"/>
      <c r="G8" s="10" t="s">
        <v>120</v>
      </c>
      <c r="H8" s="10"/>
      <c r="I8" s="12"/>
      <c r="J8" s="12"/>
      <c r="L8" s="2"/>
      <c r="M8" s="2"/>
    </row>
    <row r="9" spans="2:20" ht="16.5" x14ac:dyDescent="0.25">
      <c r="C9" s="2"/>
      <c r="D9" s="28">
        <f t="array" ref="D9:J9">DíasYSemanas+DATE(AñoCalendario,6,1)-WEEKDAY(DATE(AñoCalendario,6,1),(InicioDeSemana="Lu")+1)+15</f>
        <v>44725</v>
      </c>
      <c r="E9" s="28">
        <v>44726</v>
      </c>
      <c r="F9" s="28">
        <v>44727</v>
      </c>
      <c r="G9" s="28">
        <v>44728</v>
      </c>
      <c r="H9" s="28">
        <v>44729</v>
      </c>
      <c r="I9" s="9">
        <v>44730</v>
      </c>
      <c r="J9" s="9">
        <v>44731</v>
      </c>
      <c r="L9" s="2"/>
      <c r="M9" s="2"/>
    </row>
    <row r="10" spans="2:20" ht="56.25" customHeight="1" x14ac:dyDescent="0.25">
      <c r="C10" s="2"/>
      <c r="D10" s="10"/>
      <c r="E10" s="10"/>
      <c r="F10" s="11"/>
      <c r="G10" s="11"/>
      <c r="H10" s="11"/>
      <c r="I10" s="12"/>
      <c r="J10" s="12"/>
      <c r="L10" s="2"/>
      <c r="M10" s="2"/>
    </row>
    <row r="11" spans="2:20" ht="16.5" x14ac:dyDescent="0.25">
      <c r="C11" s="2"/>
      <c r="D11" s="8">
        <f t="array" ref="D11:J11">DíasYSemanas+DATE(AñoCalendario,6,1)-WEEKDAY(DATE(AñoCalendario,6,1),(InicioDeSemana="Lu")+1)+22</f>
        <v>44732</v>
      </c>
      <c r="E11" s="25">
        <v>44733</v>
      </c>
      <c r="F11" s="28">
        <v>44734</v>
      </c>
      <c r="G11" s="28">
        <v>44735</v>
      </c>
      <c r="H11" s="28">
        <v>44736</v>
      </c>
      <c r="I11" s="9">
        <v>44737</v>
      </c>
      <c r="J11" s="9">
        <v>44738</v>
      </c>
      <c r="L11" s="2"/>
      <c r="M11" s="2"/>
    </row>
    <row r="12" spans="2:20" ht="56.25" customHeight="1" x14ac:dyDescent="0.25">
      <c r="C12" s="2"/>
      <c r="D12" s="11"/>
      <c r="E12" s="23" t="s">
        <v>2</v>
      </c>
      <c r="F12" s="41" t="s">
        <v>185</v>
      </c>
      <c r="G12" s="10" t="s">
        <v>317</v>
      </c>
      <c r="H12" s="39" t="s">
        <v>227</v>
      </c>
      <c r="I12" s="12"/>
      <c r="J12" s="12"/>
      <c r="L12" s="2"/>
      <c r="M12" s="2"/>
    </row>
    <row r="13" spans="2:20" ht="16.5" x14ac:dyDescent="0.25">
      <c r="C13" s="2"/>
      <c r="D13" s="25">
        <f t="array" ref="D13:J13">DíasYSemanas+DATE(AñoCalendario,6,1)-WEEKDAY(DATE(AñoCalendario,6,1),(InicioDeSemana="Lu")+1)+29</f>
        <v>44739</v>
      </c>
      <c r="E13" s="28">
        <v>44740</v>
      </c>
      <c r="F13" s="28">
        <v>44741</v>
      </c>
      <c r="G13" s="28">
        <v>44742</v>
      </c>
      <c r="H13" s="8">
        <v>44743</v>
      </c>
      <c r="I13" s="9">
        <v>44744</v>
      </c>
      <c r="J13" s="9">
        <v>44745</v>
      </c>
      <c r="L13" s="2"/>
      <c r="M13" s="2"/>
    </row>
    <row r="14" spans="2:20" ht="56.25" customHeight="1" x14ac:dyDescent="0.25">
      <c r="C14" s="2"/>
      <c r="D14" s="23" t="s">
        <v>3</v>
      </c>
      <c r="E14" s="42" t="s">
        <v>229</v>
      </c>
      <c r="F14" s="11" t="s">
        <v>66</v>
      </c>
      <c r="G14" s="10"/>
      <c r="H14" s="39"/>
      <c r="I14" s="12"/>
      <c r="J14" s="12"/>
      <c r="L14" s="2"/>
      <c r="M14" s="2"/>
    </row>
    <row r="15" spans="2:20" ht="15" customHeight="1" x14ac:dyDescent="0.25">
      <c r="C15" s="2"/>
      <c r="D15" s="8">
        <f t="array" ref="D15:E15">DíasYSemanas+DATE(AñoCalendario,6,1)-WEEKDAY(DATE(AñoCalendario,6,1),(InicioDeSemana="Lu")+1)+36</f>
        <v>44746</v>
      </c>
      <c r="E15" s="8">
        <v>44747</v>
      </c>
      <c r="F15" s="15" t="s">
        <v>0</v>
      </c>
      <c r="G15" s="16"/>
      <c r="H15" s="16"/>
      <c r="I15" s="16"/>
      <c r="J15" s="16"/>
      <c r="L15" s="2"/>
      <c r="M15" s="2"/>
    </row>
    <row r="16" spans="2:20" ht="56.25" customHeight="1" x14ac:dyDescent="0.25">
      <c r="C16" s="2"/>
      <c r="D16" s="10"/>
      <c r="E16" s="10"/>
      <c r="F16" s="74"/>
      <c r="G16" s="75"/>
      <c r="H16" s="75"/>
      <c r="I16" s="75"/>
      <c r="J16" s="76"/>
      <c r="L16" s="2"/>
      <c r="M16" s="2"/>
    </row>
    <row r="17" spans="2:20" ht="16.5" x14ac:dyDescent="0.25">
      <c r="C17" s="2"/>
      <c r="D17" s="2"/>
      <c r="E17" s="2"/>
      <c r="F17" s="2"/>
      <c r="G17" s="2"/>
      <c r="H17" s="2"/>
      <c r="I17" s="2"/>
      <c r="J17" s="3"/>
      <c r="L17" s="2"/>
      <c r="M17" s="2"/>
      <c r="N17" s="2"/>
      <c r="O17" s="2"/>
      <c r="P17" s="2"/>
      <c r="Q17" s="2"/>
      <c r="R17" s="2"/>
      <c r="S17" s="3"/>
      <c r="T17" s="3"/>
    </row>
    <row r="18" spans="2:20" ht="17.25" x14ac:dyDescent="0.3">
      <c r="C18" s="2"/>
      <c r="D18" s="14" t="str">
        <f>UPPER(TEXT(InicioDeSemana,"ddd"))</f>
        <v>LU</v>
      </c>
      <c r="E18" s="14" t="str">
        <f t="shared" ref="E18:J18" si="1">UPPER(TEXT(E19,"ddd"))</f>
        <v>MAR</v>
      </c>
      <c r="F18" s="14" t="str">
        <f t="shared" si="1"/>
        <v>MIÉ</v>
      </c>
      <c r="G18" s="14" t="str">
        <f t="shared" si="1"/>
        <v>JUE</v>
      </c>
      <c r="H18" s="14" t="str">
        <f t="shared" si="1"/>
        <v>VIE</v>
      </c>
      <c r="I18" s="7" t="str">
        <f t="shared" si="1"/>
        <v>SÁB</v>
      </c>
      <c r="J18" s="7" t="str">
        <f t="shared" si="1"/>
        <v>DOM</v>
      </c>
      <c r="L18" s="2"/>
      <c r="M18" s="2"/>
      <c r="N18" s="2"/>
      <c r="O18" s="2"/>
      <c r="P18" s="2"/>
      <c r="Q18" s="2"/>
      <c r="R18" s="2"/>
      <c r="S18" s="3"/>
      <c r="T18" s="3"/>
    </row>
    <row r="19" spans="2:20" ht="16.5" x14ac:dyDescent="0.25">
      <c r="C19" s="2"/>
      <c r="D19" s="8">
        <f t="array" ref="D19:J19">DíasYSemanas+DATE(AñoCalendario,7,1)-WEEKDAY(DATE(AñoCalendario,7,1),(InicioDeSemana="Lu")+1)+1</f>
        <v>44739</v>
      </c>
      <c r="E19" s="8">
        <v>44740</v>
      </c>
      <c r="F19" s="8">
        <v>44741</v>
      </c>
      <c r="G19" s="8">
        <v>44742</v>
      </c>
      <c r="H19" s="8">
        <v>44743</v>
      </c>
      <c r="I19" s="9">
        <v>44744</v>
      </c>
      <c r="J19" s="9">
        <v>44745</v>
      </c>
      <c r="L19" s="2"/>
      <c r="M19" s="2"/>
      <c r="N19" s="2"/>
      <c r="O19" s="2"/>
      <c r="P19" s="2"/>
      <c r="Q19" s="2"/>
      <c r="R19" s="2"/>
      <c r="S19" s="3"/>
      <c r="T19" s="3"/>
    </row>
    <row r="20" spans="2:20" ht="71.25" customHeight="1" x14ac:dyDescent="0.25">
      <c r="C20" s="2"/>
      <c r="D20" s="10"/>
      <c r="E20" s="10"/>
      <c r="F20" s="10"/>
      <c r="G20" s="10"/>
      <c r="H20" s="10"/>
      <c r="I20" s="12"/>
      <c r="J20" s="12"/>
      <c r="L20" s="2"/>
      <c r="M20" s="2"/>
      <c r="N20" s="2"/>
      <c r="O20" s="2"/>
      <c r="P20" s="2"/>
      <c r="Q20" s="2"/>
      <c r="R20" s="2"/>
      <c r="S20" s="3"/>
      <c r="T20" s="3"/>
    </row>
    <row r="21" spans="2:20" ht="16.5" x14ac:dyDescent="0.25">
      <c r="C21" s="2"/>
      <c r="D21" s="25">
        <f t="array" ref="D21:J21">DíasYSemanas+DATE(AñoCalendario,7,1)-WEEKDAY(DATE(AñoCalendario,7,1),(InicioDeSemana="Lu")+1)+8</f>
        <v>44746</v>
      </c>
      <c r="E21" s="25">
        <v>44747</v>
      </c>
      <c r="F21" s="25">
        <v>44748</v>
      </c>
      <c r="G21" s="25">
        <v>44749</v>
      </c>
      <c r="H21" s="25">
        <v>44750</v>
      </c>
      <c r="I21" s="26">
        <v>44751</v>
      </c>
      <c r="J21" s="26">
        <v>44752</v>
      </c>
      <c r="L21" s="2"/>
      <c r="M21" s="2"/>
      <c r="N21" s="2"/>
      <c r="O21" s="2"/>
      <c r="P21" s="2"/>
      <c r="Q21" s="2"/>
      <c r="R21" s="2"/>
      <c r="S21" s="3"/>
      <c r="T21" s="3"/>
    </row>
    <row r="22" spans="2:20" ht="71.25" customHeight="1" x14ac:dyDescent="0.25">
      <c r="C22" s="2"/>
      <c r="D22" s="22" t="s">
        <v>1</v>
      </c>
      <c r="E22" s="22" t="s">
        <v>1</v>
      </c>
      <c r="F22" s="22" t="s">
        <v>1</v>
      </c>
      <c r="G22" s="22" t="s">
        <v>1</v>
      </c>
      <c r="H22" s="22" t="s">
        <v>1</v>
      </c>
      <c r="I22" s="22" t="s">
        <v>1</v>
      </c>
      <c r="J22" s="22" t="s">
        <v>1</v>
      </c>
      <c r="L22" s="2"/>
      <c r="M22" s="2"/>
      <c r="N22" s="2"/>
      <c r="O22" s="2"/>
      <c r="P22" s="2"/>
      <c r="Q22" s="2"/>
      <c r="R22" s="2"/>
      <c r="S22" s="3"/>
      <c r="T22" s="3"/>
    </row>
    <row r="23" spans="2:20" ht="16.5" x14ac:dyDescent="0.25">
      <c r="C23" s="2"/>
      <c r="D23" s="25">
        <f t="array" ref="D23:J23">DíasYSemanas+DATE(AñoCalendario,7,1)-WEEKDAY(DATE(AñoCalendario,7,1),(InicioDeSemana="Lu")+1)+15</f>
        <v>44753</v>
      </c>
      <c r="E23" s="25">
        <v>44754</v>
      </c>
      <c r="F23" s="25">
        <v>44755</v>
      </c>
      <c r="G23" s="25">
        <v>44756</v>
      </c>
      <c r="H23" s="25">
        <v>44757</v>
      </c>
      <c r="I23" s="26">
        <v>44758</v>
      </c>
      <c r="J23" s="26">
        <v>44759</v>
      </c>
      <c r="L23" s="2"/>
      <c r="M23" s="2"/>
      <c r="N23" s="2"/>
      <c r="O23" s="2"/>
      <c r="P23" s="2"/>
      <c r="Q23" s="2"/>
      <c r="R23" s="2"/>
      <c r="S23" s="3"/>
      <c r="T23" s="3"/>
    </row>
    <row r="24" spans="2:20" ht="71.25" customHeight="1" x14ac:dyDescent="0.25">
      <c r="C24" s="2"/>
      <c r="D24" s="22" t="s">
        <v>1</v>
      </c>
      <c r="E24" s="22" t="s">
        <v>1</v>
      </c>
      <c r="F24" s="22" t="s">
        <v>1</v>
      </c>
      <c r="G24" s="22" t="s">
        <v>1</v>
      </c>
      <c r="H24" s="22" t="s">
        <v>1</v>
      </c>
      <c r="I24" s="22" t="s">
        <v>1</v>
      </c>
      <c r="J24" s="22" t="s">
        <v>1</v>
      </c>
      <c r="L24" s="2"/>
      <c r="M24" s="2"/>
      <c r="N24" s="2"/>
      <c r="O24" s="2"/>
      <c r="P24" s="2"/>
      <c r="Q24" s="2"/>
      <c r="R24" s="2"/>
      <c r="S24" s="3"/>
      <c r="T24" s="3"/>
    </row>
    <row r="25" spans="2:20" ht="16.5" x14ac:dyDescent="0.25">
      <c r="C25" s="2"/>
      <c r="D25" s="25">
        <f t="array" ref="D25:J25">DíasYSemanas+DATE(AñoCalendario,7,1)-WEEKDAY(DATE(AñoCalendario,7,1),(InicioDeSemana="Lu")+1)+22</f>
        <v>44760</v>
      </c>
      <c r="E25" s="25">
        <v>44761</v>
      </c>
      <c r="F25" s="25">
        <v>44762</v>
      </c>
      <c r="G25" s="25">
        <v>44763</v>
      </c>
      <c r="H25" s="25">
        <v>44764</v>
      </c>
      <c r="I25" s="26">
        <v>44765</v>
      </c>
      <c r="J25" s="26">
        <v>44766</v>
      </c>
      <c r="L25" s="2"/>
      <c r="M25" s="2"/>
      <c r="N25" s="2"/>
      <c r="O25" s="2"/>
      <c r="P25" s="2"/>
      <c r="Q25" s="2"/>
      <c r="R25" s="2"/>
      <c r="S25" s="3"/>
      <c r="T25" s="3"/>
    </row>
    <row r="26" spans="2:20" ht="71.25" customHeight="1" x14ac:dyDescent="0.25">
      <c r="C26" s="2"/>
      <c r="D26" s="22" t="s">
        <v>1</v>
      </c>
      <c r="E26" s="22" t="s">
        <v>1</v>
      </c>
      <c r="F26" s="22" t="s">
        <v>1</v>
      </c>
      <c r="G26" s="22" t="s">
        <v>1</v>
      </c>
      <c r="H26" s="22" t="s">
        <v>1</v>
      </c>
      <c r="I26" s="22" t="s">
        <v>1</v>
      </c>
      <c r="J26" s="22" t="s">
        <v>1</v>
      </c>
      <c r="L26" s="2"/>
      <c r="M26" s="2"/>
      <c r="N26" s="2"/>
      <c r="O26" s="2"/>
      <c r="P26" s="2"/>
      <c r="Q26" s="2"/>
      <c r="R26" s="2"/>
      <c r="S26" s="3"/>
      <c r="T26" s="3"/>
    </row>
    <row r="27" spans="2:20" ht="16.5" x14ac:dyDescent="0.25">
      <c r="C27" s="2"/>
      <c r="D27" s="8">
        <f t="array" ref="D27:J27">DíasYSemanas+DATE(AñoCalendario,7,1)-WEEKDAY(DATE(AñoCalendario,7,1),(InicioDeSemana="Lu")+1)+29</f>
        <v>44767</v>
      </c>
      <c r="E27" s="8">
        <v>44768</v>
      </c>
      <c r="F27" s="8">
        <v>44769</v>
      </c>
      <c r="G27" s="8">
        <v>44770</v>
      </c>
      <c r="H27" s="8">
        <v>44771</v>
      </c>
      <c r="I27" s="9">
        <v>44772</v>
      </c>
      <c r="J27" s="9">
        <v>44773</v>
      </c>
      <c r="L27" s="2"/>
      <c r="M27" s="2"/>
      <c r="N27" s="2"/>
      <c r="O27" s="2"/>
      <c r="P27" s="2"/>
      <c r="Q27" s="2"/>
      <c r="R27" s="2"/>
      <c r="S27" s="3"/>
      <c r="T27" s="3"/>
    </row>
    <row r="28" spans="2:20" ht="71.25" customHeight="1" x14ac:dyDescent="0.25">
      <c r="C28" s="2"/>
      <c r="D28" s="40" t="s">
        <v>78</v>
      </c>
      <c r="E28" s="40" t="s">
        <v>109</v>
      </c>
      <c r="F28" s="29"/>
      <c r="G28" s="30"/>
      <c r="H28" s="44" t="s">
        <v>408</v>
      </c>
      <c r="I28" s="31"/>
      <c r="J28" s="31"/>
      <c r="L28" s="2"/>
      <c r="M28" s="2"/>
      <c r="N28" s="2"/>
      <c r="O28" s="2"/>
      <c r="P28" s="2"/>
      <c r="Q28" s="2"/>
      <c r="R28" s="2"/>
      <c r="S28" s="3"/>
      <c r="T28" s="3"/>
    </row>
    <row r="29" spans="2:20" ht="16.5" x14ac:dyDescent="0.25">
      <c r="B29" s="32"/>
      <c r="C29" s="33"/>
      <c r="D29" s="8">
        <f t="array" ref="D29:E29">DíasYSemanas+DATE(AñoCalendario,7,1)-WEEKDAY(DATE(AñoCalendario,7,1),(InicioDeSemana="Lu")+1)+36</f>
        <v>44774</v>
      </c>
      <c r="E29" s="8">
        <v>44775</v>
      </c>
      <c r="F29" s="77" t="s">
        <v>0</v>
      </c>
      <c r="G29" s="78"/>
      <c r="H29" s="78"/>
      <c r="I29" s="78"/>
      <c r="J29" s="78"/>
      <c r="L29" s="2"/>
      <c r="M29" s="2"/>
      <c r="N29" s="2"/>
      <c r="O29" s="2"/>
      <c r="P29" s="2"/>
      <c r="Q29" s="2"/>
      <c r="R29" s="2"/>
      <c r="S29" s="3"/>
      <c r="T29" s="3"/>
    </row>
    <row r="30" spans="2:20" ht="70.5" customHeight="1" x14ac:dyDescent="0.25">
      <c r="B30" s="32"/>
      <c r="C30" s="33"/>
      <c r="D30" s="10"/>
      <c r="E30" s="11"/>
      <c r="F30" s="77"/>
      <c r="G30" s="78"/>
      <c r="H30" s="78"/>
      <c r="I30" s="78"/>
      <c r="J30" s="78"/>
      <c r="L30" s="2"/>
      <c r="M30" s="2"/>
      <c r="N30" s="2"/>
      <c r="O30" s="2"/>
      <c r="P30" s="2"/>
      <c r="Q30" s="2"/>
      <c r="R30" s="2"/>
      <c r="S30" s="3"/>
      <c r="T30" s="3"/>
    </row>
    <row r="31" spans="2:20" x14ac:dyDescent="0.25">
      <c r="B31" s="17"/>
      <c r="C31" s="17"/>
      <c r="D31" s="17"/>
    </row>
    <row r="32" spans="2:20" ht="21.75" customHeight="1" x14ac:dyDescent="0.3">
      <c r="B32" s="32"/>
      <c r="C32" s="37" t="str">
        <f>UPPER(TEXT(D35,"mmmm"))</f>
        <v>AGOSTO</v>
      </c>
      <c r="D32" s="6" t="str">
        <f>UPPER(TEXT(InicioDeSemana,"ddd"))</f>
        <v>LU</v>
      </c>
      <c r="E32" s="6" t="str">
        <f t="shared" ref="E32:J32" si="2">UPPER(TEXT(E33,"ddd"))</f>
        <v>MAR</v>
      </c>
      <c r="F32" s="6" t="str">
        <f t="shared" si="2"/>
        <v>MIÉ</v>
      </c>
      <c r="G32" s="6" t="str">
        <f t="shared" si="2"/>
        <v>JUE</v>
      </c>
      <c r="H32" s="6" t="str">
        <f t="shared" si="2"/>
        <v>VIE</v>
      </c>
      <c r="I32" s="7" t="str">
        <f t="shared" si="2"/>
        <v>SÁB</v>
      </c>
      <c r="J32" s="7" t="str">
        <f t="shared" si="2"/>
        <v>DOM</v>
      </c>
      <c r="L32" s="18" t="str">
        <f>UPPER(TEXT(D49,"mmmm"))</f>
        <v>SEPTIEMBRE</v>
      </c>
    </row>
    <row r="33" spans="2:12" ht="16.5" x14ac:dyDescent="0.25">
      <c r="B33" s="32"/>
      <c r="C33" s="33"/>
      <c r="D33" s="8">
        <f t="array" ref="D33:J33">DíasYSemanas+DATE(AñoCalendario,8,1)-WEEKDAY(DATE(AñoCalendario,8,1),(InicioDeSemana="Lu")+1)+1</f>
        <v>44774</v>
      </c>
      <c r="E33" s="8">
        <v>44775</v>
      </c>
      <c r="F33" s="8">
        <v>44776</v>
      </c>
      <c r="G33" s="8">
        <v>44777</v>
      </c>
      <c r="H33" s="8">
        <v>44778</v>
      </c>
      <c r="I33" s="9">
        <v>44779</v>
      </c>
      <c r="J33" s="9">
        <v>44780</v>
      </c>
      <c r="L33" s="3"/>
    </row>
    <row r="34" spans="2:12" s="17" customFormat="1" ht="64.5" customHeight="1" x14ac:dyDescent="0.25">
      <c r="C34" s="2"/>
      <c r="D34" s="34"/>
      <c r="E34" s="49" t="s">
        <v>78</v>
      </c>
      <c r="F34" s="34"/>
      <c r="G34" s="51" t="s">
        <v>144</v>
      </c>
      <c r="H34" s="34"/>
      <c r="I34" s="36"/>
      <c r="J34" s="36"/>
      <c r="L34" s="3"/>
    </row>
    <row r="35" spans="2:12" ht="16.5" x14ac:dyDescent="0.25">
      <c r="C35" s="2"/>
      <c r="D35" s="8">
        <f t="array" ref="D35:J35">DíasYSemanas+DATE(AñoCalendario,8,1)-WEEKDAY(DATE(AñoCalendario,8,1),(InicioDeSemana="Lu")+1)+8</f>
        <v>44781</v>
      </c>
      <c r="E35" s="8">
        <v>44782</v>
      </c>
      <c r="F35" s="8">
        <v>44783</v>
      </c>
      <c r="G35" s="8">
        <v>44784</v>
      </c>
      <c r="H35" s="8">
        <v>44785</v>
      </c>
      <c r="I35" s="9">
        <v>44786</v>
      </c>
      <c r="J35" s="9">
        <v>44787</v>
      </c>
      <c r="L35" s="3"/>
    </row>
    <row r="36" spans="2:12" s="17" customFormat="1" ht="64.5" customHeight="1" x14ac:dyDescent="0.25">
      <c r="C36" s="2"/>
      <c r="D36" s="21" t="s">
        <v>363</v>
      </c>
      <c r="E36" s="21" t="s">
        <v>113</v>
      </c>
      <c r="F36" s="55" t="s">
        <v>188</v>
      </c>
      <c r="G36" s="11" t="s">
        <v>324</v>
      </c>
      <c r="H36" s="11"/>
      <c r="I36" s="12"/>
      <c r="J36" s="12"/>
      <c r="L36" s="3"/>
    </row>
    <row r="37" spans="2:12" ht="23.25" customHeight="1" x14ac:dyDescent="0.25">
      <c r="C37" s="2"/>
      <c r="D37" s="25">
        <f t="array" ref="D37:J37">DíasYSemanas+DATE(AñoCalendario,8,1)-WEEKDAY(DATE(AñoCalendario,8,1),(InicioDeSemana="Lu")+1)+15</f>
        <v>44788</v>
      </c>
      <c r="E37" s="8">
        <v>44789</v>
      </c>
      <c r="F37" s="8">
        <v>44790</v>
      </c>
      <c r="G37" s="8">
        <v>44791</v>
      </c>
      <c r="H37" s="8">
        <v>44792</v>
      </c>
      <c r="I37" s="9">
        <v>44793</v>
      </c>
      <c r="J37" s="9">
        <v>44794</v>
      </c>
      <c r="L37" s="3"/>
    </row>
    <row r="38" spans="2:12" s="17" customFormat="1" ht="64.5" customHeight="1" x14ac:dyDescent="0.25">
      <c r="C38" s="2"/>
      <c r="D38" s="24" t="s">
        <v>2</v>
      </c>
      <c r="E38" s="41" t="s">
        <v>169</v>
      </c>
      <c r="F38" s="10"/>
      <c r="G38" s="10"/>
      <c r="H38" s="41" t="s">
        <v>408</v>
      </c>
      <c r="I38" s="12"/>
      <c r="J38" s="12"/>
      <c r="L38" s="3"/>
    </row>
    <row r="39" spans="2:12" ht="19.5" customHeight="1" x14ac:dyDescent="0.25">
      <c r="C39" s="2"/>
      <c r="D39" s="8">
        <f t="array" ref="D39:J39">DíasYSemanas+DATE(AñoCalendario,8,1)-WEEKDAY(DATE(AñoCalendario,8,1),(InicioDeSemana="Lu")+1)+22</f>
        <v>44795</v>
      </c>
      <c r="E39" s="8">
        <v>44796</v>
      </c>
      <c r="F39" s="8">
        <v>44797</v>
      </c>
      <c r="G39" s="8">
        <v>44798</v>
      </c>
      <c r="H39" s="8">
        <v>44799</v>
      </c>
      <c r="I39" s="9">
        <v>44800</v>
      </c>
      <c r="J39" s="9">
        <v>44801</v>
      </c>
      <c r="L39" s="3"/>
    </row>
    <row r="40" spans="2:12" s="17" customFormat="1" ht="64.5" customHeight="1" x14ac:dyDescent="0.25">
      <c r="C40" s="2"/>
      <c r="D40" s="10"/>
      <c r="E40" s="11"/>
      <c r="F40" s="11"/>
      <c r="G40" s="11" t="s">
        <v>145</v>
      </c>
      <c r="H40" s="41" t="s">
        <v>86</v>
      </c>
      <c r="I40" s="12"/>
      <c r="J40" s="12"/>
      <c r="L40" s="3"/>
    </row>
    <row r="41" spans="2:12" ht="17.25" customHeight="1" x14ac:dyDescent="0.25">
      <c r="C41" s="2"/>
      <c r="D41" s="8">
        <f t="array" ref="D41:J41">DíasYSemanas+DATE(AñoCalendario,8,1)-WEEKDAY(DATE(AñoCalendario,8,1),(InicioDeSemana="Lu")+1)+29</f>
        <v>44802</v>
      </c>
      <c r="E41" s="8">
        <v>44803</v>
      </c>
      <c r="F41" s="8">
        <v>44804</v>
      </c>
      <c r="G41" s="8">
        <v>44805</v>
      </c>
      <c r="H41" s="8">
        <v>44806</v>
      </c>
      <c r="I41" s="9">
        <v>44807</v>
      </c>
      <c r="J41" s="9">
        <v>44808</v>
      </c>
      <c r="L41" s="3"/>
    </row>
    <row r="42" spans="2:12" s="17" customFormat="1" ht="64.5" customHeight="1" x14ac:dyDescent="0.25">
      <c r="C42" s="2"/>
      <c r="D42" s="10" t="s">
        <v>367</v>
      </c>
      <c r="E42" s="10" t="s">
        <v>328</v>
      </c>
      <c r="F42" s="41" t="s">
        <v>185</v>
      </c>
      <c r="G42" s="10"/>
      <c r="H42" s="10"/>
      <c r="I42" s="12"/>
      <c r="J42" s="12"/>
      <c r="L42" s="3"/>
    </row>
    <row r="43" spans="2:12" ht="21" customHeight="1" x14ac:dyDescent="0.25">
      <c r="C43" s="2"/>
      <c r="D43" s="8">
        <f t="array" ref="D43:E43">DíasYSemanas+DATE(AñoCalendario,8,1)-WEEKDAY(DATE(AñoCalendario,8,1),(InicioDeSemana="Lu")+1)+36</f>
        <v>44809</v>
      </c>
      <c r="E43" s="8">
        <v>44810</v>
      </c>
      <c r="F43" s="77" t="s">
        <v>0</v>
      </c>
      <c r="G43" s="78"/>
      <c r="H43" s="78"/>
      <c r="I43" s="78"/>
      <c r="J43" s="78"/>
      <c r="L43" s="3"/>
    </row>
    <row r="44" spans="2:12" s="17" customFormat="1" ht="64.5" customHeight="1" x14ac:dyDescent="0.25">
      <c r="C44" s="2"/>
      <c r="D44" s="10"/>
      <c r="E44" s="10"/>
      <c r="F44" s="77"/>
      <c r="G44" s="78"/>
      <c r="H44" s="78"/>
      <c r="I44" s="78"/>
      <c r="J44" s="78"/>
      <c r="L44" s="3"/>
    </row>
    <row r="46" spans="2:12" ht="17.25" x14ac:dyDescent="0.3">
      <c r="D46" s="7" t="str">
        <f>UPPER(TEXT(InicioDeSemana,"ddd"))</f>
        <v>LU</v>
      </c>
      <c r="E46" s="7" t="str">
        <f t="shared" ref="E46:J46" si="3">UPPER(TEXT(E47,"ddd"))</f>
        <v>MAR</v>
      </c>
      <c r="F46" s="7" t="str">
        <f t="shared" si="3"/>
        <v>MIÉ</v>
      </c>
      <c r="G46" s="7" t="str">
        <f t="shared" si="3"/>
        <v>JUE</v>
      </c>
      <c r="H46" s="7" t="str">
        <f t="shared" si="3"/>
        <v>VIE</v>
      </c>
      <c r="I46" s="7" t="str">
        <f t="shared" si="3"/>
        <v>SÁB</v>
      </c>
      <c r="J46" s="7" t="str">
        <f t="shared" si="3"/>
        <v>DOM</v>
      </c>
    </row>
    <row r="47" spans="2:12" ht="16.5" x14ac:dyDescent="0.25">
      <c r="D47" s="9">
        <f t="array" ref="D47:J47">DíasYSemanas+DATE(AñoCalendario,9,1)-WEEKDAY(DATE(AñoCalendario,9,1),(InicioDeSemana="Lu")+1)+1</f>
        <v>44802</v>
      </c>
      <c r="E47" s="9">
        <v>44803</v>
      </c>
      <c r="F47" s="9">
        <v>44804</v>
      </c>
      <c r="G47" s="8">
        <v>44805</v>
      </c>
      <c r="H47" s="8">
        <v>44806</v>
      </c>
      <c r="I47" s="9">
        <v>44807</v>
      </c>
      <c r="J47" s="9">
        <v>44808</v>
      </c>
    </row>
    <row r="48" spans="2:12" ht="65.25" customHeight="1" x14ac:dyDescent="0.25">
      <c r="D48" s="12"/>
      <c r="E48" s="12"/>
      <c r="F48" s="12"/>
      <c r="G48" s="12"/>
      <c r="H48" s="41" t="s">
        <v>227</v>
      </c>
      <c r="I48" s="12"/>
      <c r="J48" s="12"/>
    </row>
    <row r="49" spans="4:10" ht="16.5" x14ac:dyDescent="0.25">
      <c r="D49" s="8">
        <f t="array" ref="D49:J49">DíasYSemanas+DATE(AñoCalendario,9,1)-WEEKDAY(DATE(AñoCalendario,9,1),(InicioDeSemana="Lu")+1)+8</f>
        <v>44809</v>
      </c>
      <c r="E49" s="8">
        <v>44810</v>
      </c>
      <c r="F49" s="8">
        <v>44811</v>
      </c>
      <c r="G49" s="8">
        <v>44812</v>
      </c>
      <c r="H49" s="8">
        <v>44813</v>
      </c>
      <c r="I49" s="9">
        <v>44814</v>
      </c>
      <c r="J49" s="9">
        <v>44815</v>
      </c>
    </row>
    <row r="50" spans="4:10" ht="65.25" customHeight="1" x14ac:dyDescent="0.25">
      <c r="D50" s="12"/>
      <c r="E50" s="41" t="s">
        <v>117</v>
      </c>
      <c r="F50" s="12"/>
      <c r="G50" s="39" t="s">
        <v>335</v>
      </c>
      <c r="H50" s="41" t="s">
        <v>87</v>
      </c>
      <c r="I50" s="12"/>
      <c r="J50" s="12"/>
    </row>
    <row r="51" spans="4:10" ht="16.5" x14ac:dyDescent="0.25">
      <c r="D51" s="8">
        <f t="array" ref="D51:J51">DíasYSemanas+DATE(AñoCalendario,9,1)-WEEKDAY(DATE(AñoCalendario,9,1),(InicioDeSemana="Lu")+1)+15</f>
        <v>44816</v>
      </c>
      <c r="E51" s="8">
        <v>44817</v>
      </c>
      <c r="F51" s="8">
        <v>44818</v>
      </c>
      <c r="G51" s="8">
        <v>44819</v>
      </c>
      <c r="H51" s="8">
        <v>44820</v>
      </c>
      <c r="I51" s="9">
        <v>44821</v>
      </c>
      <c r="J51" s="9">
        <v>44822</v>
      </c>
    </row>
    <row r="52" spans="4:10" ht="65.25" customHeight="1" x14ac:dyDescent="0.25">
      <c r="D52" s="10"/>
      <c r="E52" s="10"/>
      <c r="F52" s="10"/>
      <c r="G52" s="10"/>
      <c r="H52" s="10"/>
      <c r="I52" s="12"/>
      <c r="J52" s="12"/>
    </row>
    <row r="53" spans="4:10" ht="16.5" x14ac:dyDescent="0.25">
      <c r="D53" s="8">
        <f t="array" ref="D53:J53">DíasYSemanas+DATE(AñoCalendario,9,1)-WEEKDAY(DATE(AñoCalendario,9,1),(InicioDeSemana="Lu")+1)+22</f>
        <v>44823</v>
      </c>
      <c r="E53" s="8">
        <v>44824</v>
      </c>
      <c r="F53" s="8">
        <v>44825</v>
      </c>
      <c r="G53" s="8">
        <v>44826</v>
      </c>
      <c r="H53" s="8">
        <v>44827</v>
      </c>
      <c r="I53" s="9">
        <v>44828</v>
      </c>
      <c r="J53" s="9">
        <v>44829</v>
      </c>
    </row>
    <row r="54" spans="4:10" ht="65.25" customHeight="1" x14ac:dyDescent="0.25">
      <c r="D54" s="19"/>
      <c r="E54" s="19"/>
      <c r="F54" s="19"/>
      <c r="G54" s="19"/>
      <c r="H54" s="19"/>
      <c r="I54" s="12"/>
      <c r="J54" s="12"/>
    </row>
    <row r="55" spans="4:10" ht="16.5" x14ac:dyDescent="0.25">
      <c r="D55" s="8">
        <f t="array" ref="D55:J55">DíasYSemanas+DATE(AñoCalendario,9,1)-WEEKDAY(DATE(AñoCalendario,9,1),(InicioDeSemana="Lu")+1)+29</f>
        <v>44830</v>
      </c>
      <c r="E55" s="8">
        <v>44831</v>
      </c>
      <c r="F55" s="8">
        <v>44832</v>
      </c>
      <c r="G55" s="8">
        <v>44833</v>
      </c>
      <c r="H55" s="8">
        <v>44834</v>
      </c>
      <c r="I55" s="9">
        <v>44835</v>
      </c>
      <c r="J55" s="9">
        <v>44836</v>
      </c>
    </row>
    <row r="56" spans="4:10" ht="65.25" customHeight="1" x14ac:dyDescent="0.25">
      <c r="D56" s="12"/>
      <c r="E56" s="12"/>
      <c r="F56" s="12"/>
      <c r="G56" s="12"/>
      <c r="H56" s="12"/>
      <c r="I56" s="12"/>
      <c r="J56" s="12"/>
    </row>
    <row r="57" spans="4:10" ht="16.5" x14ac:dyDescent="0.25">
      <c r="D57" s="9">
        <f t="array" ref="D57:E57">DíasYSemanas+DATE(AñoCalendario,9,1)-WEEKDAY(DATE(AñoCalendario,9,1),(InicioDeSemana="Lu")+1)+36</f>
        <v>44837</v>
      </c>
      <c r="E57" s="9">
        <v>44838</v>
      </c>
      <c r="F57" s="20" t="s">
        <v>0</v>
      </c>
      <c r="G57" s="27"/>
      <c r="H57" s="27"/>
      <c r="I57" s="27"/>
      <c r="J57" s="27"/>
    </row>
    <row r="58" spans="4:10" ht="65.25" customHeight="1" x14ac:dyDescent="0.25">
      <c r="D58" s="12"/>
      <c r="E58" s="12"/>
      <c r="F58" s="72"/>
      <c r="G58" s="72"/>
      <c r="H58" s="72"/>
      <c r="I58" s="72"/>
      <c r="J58" s="72"/>
    </row>
  </sheetData>
  <mergeCells count="8">
    <mergeCell ref="F58:J58"/>
    <mergeCell ref="B1:J1"/>
    <mergeCell ref="B2:J2"/>
    <mergeCell ref="F16:J16"/>
    <mergeCell ref="F29:F30"/>
    <mergeCell ref="G29:J30"/>
    <mergeCell ref="F43:F44"/>
    <mergeCell ref="G43:J44"/>
  </mergeCells>
  <conditionalFormatting sqref="J33:J42 J23 J25 J27:J28">
    <cfRule type="expression" dxfId="520" priority="18">
      <formula>$J$3="DO"</formula>
    </cfRule>
  </conditionalFormatting>
  <conditionalFormatting sqref="D13:J13 D15:E15">
    <cfRule type="expression" dxfId="519" priority="31">
      <formula>AND(DAY(D13)&gt;=1,DAY(D13)&lt;=15)</formula>
    </cfRule>
  </conditionalFormatting>
  <conditionalFormatting sqref="D5:I6">
    <cfRule type="expression" dxfId="518" priority="30">
      <formula>DAY(D5)&gt;8</formula>
    </cfRule>
  </conditionalFormatting>
  <conditionalFormatting sqref="D5:D16 E8">
    <cfRule type="expression" dxfId="517" priority="29">
      <formula>E$3="DO"</formula>
    </cfRule>
  </conditionalFormatting>
  <conditionalFormatting sqref="I5:I14">
    <cfRule type="expression" dxfId="516" priority="28">
      <formula>J$3="SÁ"</formula>
    </cfRule>
  </conditionalFormatting>
  <conditionalFormatting sqref="J19:J21">
    <cfRule type="expression" dxfId="515" priority="23">
      <formula>$J$3="DO"</formula>
    </cfRule>
  </conditionalFormatting>
  <conditionalFormatting sqref="D27:J27 D29:E29">
    <cfRule type="expression" dxfId="514" priority="27">
      <formula>AND(DAY(D27)&gt;=1,DAY(D27)&lt;=15)</formula>
    </cfRule>
  </conditionalFormatting>
  <conditionalFormatting sqref="D19:I20">
    <cfRule type="expression" dxfId="513" priority="26">
      <formula>DAY(D19)&gt;8</formula>
    </cfRule>
  </conditionalFormatting>
  <conditionalFormatting sqref="D19:D21 D23 D25 D27:D30">
    <cfRule type="expression" dxfId="512" priority="25">
      <formula>N$3="DO"</formula>
    </cfRule>
  </conditionalFormatting>
  <conditionalFormatting sqref="I19:J21 I23:J23 I25:J25 I27:J28">
    <cfRule type="expression" dxfId="511" priority="24">
      <formula>S$3="SÁ"</formula>
    </cfRule>
  </conditionalFormatting>
  <conditionalFormatting sqref="D41:J41 D43:E43">
    <cfRule type="expression" dxfId="510" priority="22">
      <formula>AND(DAY(D41)&gt;=1,DAY(D41)&lt;=15)</formula>
    </cfRule>
  </conditionalFormatting>
  <conditionalFormatting sqref="D33:I33 D34 F34:I34">
    <cfRule type="expression" dxfId="509" priority="21">
      <formula>DAY(D33)&gt;8</formula>
    </cfRule>
  </conditionalFormatting>
  <conditionalFormatting sqref="D33:D35 D37:D41 D43:D44">
    <cfRule type="expression" dxfId="508" priority="20">
      <formula>D$3="DO"</formula>
    </cfRule>
  </conditionalFormatting>
  <conditionalFormatting sqref="I33:J42">
    <cfRule type="expression" dxfId="507" priority="19">
      <formula>I$3="SÁ"</formula>
    </cfRule>
  </conditionalFormatting>
  <conditionalFormatting sqref="J5:J14">
    <cfRule type="expression" dxfId="506" priority="32">
      <formula>#REF!="SÁ"</formula>
    </cfRule>
  </conditionalFormatting>
  <conditionalFormatting sqref="J5:J14">
    <cfRule type="expression" dxfId="505" priority="33">
      <formula>#REF!="DO"</formula>
    </cfRule>
  </conditionalFormatting>
  <conditionalFormatting sqref="D55:J55 D57:E57">
    <cfRule type="expression" dxfId="504" priority="17">
      <formula>AND(DAY(D55)&gt;=1,DAY(D55)&lt;=15)</formula>
    </cfRule>
  </conditionalFormatting>
  <conditionalFormatting sqref="D47:I47 D48:G48 I48">
    <cfRule type="expression" dxfId="503" priority="16">
      <formula>DAY(D47)&gt;8</formula>
    </cfRule>
  </conditionalFormatting>
  <conditionalFormatting sqref="D47:D58">
    <cfRule type="expression" dxfId="502" priority="15">
      <formula>M$3="DO"</formula>
    </cfRule>
  </conditionalFormatting>
  <conditionalFormatting sqref="I47:J56">
    <cfRule type="expression" dxfId="501" priority="14">
      <formula>R$3="SÁ"</formula>
    </cfRule>
  </conditionalFormatting>
  <conditionalFormatting sqref="J47:J56">
    <cfRule type="expression" dxfId="500" priority="13">
      <formula>$I$3="DO"</formula>
    </cfRule>
  </conditionalFormatting>
  <conditionalFormatting sqref="D22:J22">
    <cfRule type="expression" dxfId="499" priority="12">
      <formula>O$3="DO"</formula>
    </cfRule>
  </conditionalFormatting>
  <conditionalFormatting sqref="D24:J24">
    <cfRule type="expression" dxfId="498" priority="11">
      <formula>O$3="DO"</formula>
    </cfRule>
  </conditionalFormatting>
  <conditionalFormatting sqref="D26:J26">
    <cfRule type="expression" dxfId="497" priority="10">
      <formula>O$3="DO"</formula>
    </cfRule>
  </conditionalFormatting>
  <conditionalFormatting sqref="G8">
    <cfRule type="expression" dxfId="496" priority="8">
      <formula>H$3="DO"</formula>
    </cfRule>
  </conditionalFormatting>
  <conditionalFormatting sqref="E36">
    <cfRule type="expression" dxfId="495" priority="7">
      <formula>E$3="DO"</formula>
    </cfRule>
  </conditionalFormatting>
  <conditionalFormatting sqref="E50">
    <cfRule type="expression" dxfId="494" priority="6">
      <formula>N$3="DO"</formula>
    </cfRule>
  </conditionalFormatting>
  <conditionalFormatting sqref="E34">
    <cfRule type="expression" dxfId="493" priority="5">
      <formula>DAY(E34)&gt;8</formula>
    </cfRule>
  </conditionalFormatting>
  <conditionalFormatting sqref="E34">
    <cfRule type="expression" dxfId="492" priority="4">
      <formula>E$3="DO"</formula>
    </cfRule>
  </conditionalFormatting>
  <conditionalFormatting sqref="H48">
    <cfRule type="expression" dxfId="491" priority="3">
      <formula>DAY(H48)&gt;8</formula>
    </cfRule>
  </conditionalFormatting>
  <conditionalFormatting sqref="D36">
    <cfRule type="expression" dxfId="490" priority="2">
      <formula>D$3="DO"</formula>
    </cfRule>
  </conditionalFormatting>
  <conditionalFormatting sqref="D42">
    <cfRule type="expression" dxfId="489" priority="1">
      <formula>D$3="DO"</formula>
    </cfRule>
  </conditionalFormatting>
  <dataValidations count="7">
    <dataValidation allowBlank="1" showInputMessage="1" showErrorMessage="1" prompt="El día del calendario en esta fila y en las filas 5, 7, 9, 11 y 13 se actualiza automáticamente. Si esta celda no contiene el número 1, se trata de un día del mes anterior. Escriba las notas del mes en la celda F13." sqref="D5 D19 D33 D47" xr:uid="{2A8C6E22-C02B-47E0-9ED5-0806172C38E4}"/>
    <dataValidation allowBlank="1" showInputMessage="1" showErrorMessage="1" prompt="Esta fila contiene los nombres de los días laborables de este calendario. Esta celda contiene el primer día de la semana. Para cambiar el día de inicio, seleccione un nuevo día laborable en la celda L3 de la hoja de cálculo Enero." sqref="D4 D18 D32 D46" xr:uid="{C951F3F6-36C9-4025-BC4C-9CE0CFABE193}"/>
    <dataValidation allowBlank="1" showInputMessage="1" showErrorMessage="1" prompt="Escriba notas en esta celda." sqref="G43:J44 G29:J30 G15:J15 G57:J57" xr:uid="{78EE7F8D-73FB-48FB-AEB2-0A1C3A76C19C}"/>
    <dataValidation allowBlank="1" showInputMessage="1" showErrorMessage="1" prompt="Escriba notas en la celda de la derecha." sqref="F15:F16 F29:F30 F43:F44 F57:F58" xr:uid="{6659F3A9-92B2-416C-BB82-C441364FACDF}"/>
    <dataValidation allowBlank="1" showInputMessage="1" showErrorMessage="1" prompt="El año de esta celda se actualiza automáticamente según el año especificado en la hoja de cálculo Enero. El mes de esta hoja de cálculo se encuentra en la siguiente celda." sqref="L3:M3" xr:uid="{00571C63-FF11-4E77-8374-55382432B992}"/>
    <dataValidation allowBlank="1" showInputMessage="1" showErrorMessage="1" prompt="El mes de esta hoja de cálculo está en esta celda. Calendario comienza en la derecha y contiene las fechas del mes anterior, el actual y el siguiente. Las notas mensuales se pueden escribir en la celda F13." sqref="C32 L4:M4 C4 L32" xr:uid="{E3F4632C-861B-41C3-90E1-4C0B4734C61F}"/>
    <dataValidation allowBlank="1" showInputMessage="1" showErrorMessage="1" prompt="Escriba las notas diarias basadas en el día del calendario que se encuentra arriba en las celdas de esta fila y las filas 6, 8, 10, 12 y 14, de las columnas C a I." sqref="D6 D20 D34:E34 D48" xr:uid="{33DFA7B3-7D0B-4207-8BB7-F6435B6C8A68}"/>
  </dataValidations>
  <printOptions horizontalCentered="1" verticalCentered="1"/>
  <pageMargins left="0.59055118110236227" right="0.59055118110236227" top="0.59055118110236227" bottom="0.59055118110236227" header="0.31496062992125984" footer="0.31496062992125984"/>
  <pageSetup paperSize="4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E7F0F-0697-4B80-8D37-7A4245A472A4}">
  <dimension ref="B1:T58"/>
  <sheetViews>
    <sheetView topLeftCell="A43" zoomScale="96" zoomScaleNormal="96" workbookViewId="0">
      <selection activeCell="G48" sqref="G48"/>
    </sheetView>
  </sheetViews>
  <sheetFormatPr baseColWidth="10" defaultRowHeight="15" x14ac:dyDescent="0.25"/>
  <cols>
    <col min="2" max="3" width="7.28515625" customWidth="1"/>
    <col min="4" max="10" width="18.5703125" customWidth="1"/>
    <col min="14" max="20" width="26.42578125" customWidth="1"/>
  </cols>
  <sheetData>
    <row r="1" spans="2:20" ht="22.5" x14ac:dyDescent="0.45">
      <c r="B1" s="73" t="s">
        <v>4</v>
      </c>
      <c r="C1" s="73"/>
      <c r="D1" s="73"/>
      <c r="E1" s="73"/>
      <c r="F1" s="73"/>
      <c r="G1" s="73"/>
      <c r="H1" s="73"/>
      <c r="I1" s="73"/>
      <c r="J1" s="73"/>
    </row>
    <row r="2" spans="2:20" ht="22.5" x14ac:dyDescent="0.45">
      <c r="B2" s="73" t="s">
        <v>13</v>
      </c>
      <c r="C2" s="73"/>
      <c r="D2" s="73"/>
      <c r="E2" s="73"/>
      <c r="F2" s="73"/>
      <c r="G2" s="73"/>
      <c r="H2" s="73"/>
      <c r="I2" s="73"/>
      <c r="J2" s="73"/>
    </row>
    <row r="3" spans="2:20" ht="16.5" x14ac:dyDescent="0.25">
      <c r="L3" s="1">
        <f>AñoCalendario</f>
        <v>2022</v>
      </c>
      <c r="M3" s="1"/>
      <c r="N3" s="2"/>
      <c r="O3" s="2"/>
      <c r="P3" s="2"/>
      <c r="Q3" s="2"/>
      <c r="R3" s="2"/>
      <c r="S3" s="3"/>
      <c r="T3" s="3"/>
    </row>
    <row r="4" spans="2:20" ht="17.25" x14ac:dyDescent="0.3">
      <c r="C4" s="4" t="str">
        <f>UPPER(TEXT(D7,"mmmm"))</f>
        <v>JUNIO</v>
      </c>
      <c r="D4" s="5" t="str">
        <f>UPPER(TEXT(InicioDeSemana,"ddd"))</f>
        <v>LU</v>
      </c>
      <c r="E4" s="6" t="str">
        <f t="shared" ref="E4:J4" si="0">UPPER(TEXT(E5,"ddd"))</f>
        <v>MAR</v>
      </c>
      <c r="F4" s="6" t="str">
        <f t="shared" si="0"/>
        <v>MIÉ</v>
      </c>
      <c r="G4" s="6" t="str">
        <f t="shared" si="0"/>
        <v>JUE</v>
      </c>
      <c r="H4" s="6" t="str">
        <f t="shared" si="0"/>
        <v>VIE</v>
      </c>
      <c r="I4" s="7" t="str">
        <f t="shared" si="0"/>
        <v>SÁB</v>
      </c>
      <c r="J4" s="7" t="str">
        <f t="shared" si="0"/>
        <v>DOM</v>
      </c>
      <c r="L4" s="4" t="str">
        <f>UPPER(TEXT(D21,"mmmm"))</f>
        <v>JULIO</v>
      </c>
      <c r="M4" s="4"/>
    </row>
    <row r="5" spans="2:20" ht="16.5" x14ac:dyDescent="0.25">
      <c r="C5" s="2"/>
      <c r="D5" s="8">
        <f t="array" ref="D5:J5">DíasYSemanas+DATE(AñoCalendario,6,1)-WEEKDAY(DATE(AñoCalendario,6,1),(InicioDeSemana="Lu")+1)+1</f>
        <v>44711</v>
      </c>
      <c r="E5" s="8">
        <v>44712</v>
      </c>
      <c r="F5" s="28">
        <v>44713</v>
      </c>
      <c r="G5" s="28">
        <v>44714</v>
      </c>
      <c r="H5" s="28">
        <v>44715</v>
      </c>
      <c r="I5" s="9">
        <v>44716</v>
      </c>
      <c r="J5" s="9">
        <v>44717</v>
      </c>
      <c r="L5" s="2"/>
      <c r="M5" s="2"/>
    </row>
    <row r="6" spans="2:20" ht="56.25" customHeight="1" x14ac:dyDescent="0.25">
      <c r="C6" s="2"/>
      <c r="D6" s="10"/>
      <c r="E6" s="10"/>
      <c r="F6" s="10"/>
      <c r="G6" s="10"/>
      <c r="H6" s="11"/>
      <c r="I6" s="12"/>
      <c r="J6" s="12"/>
      <c r="L6" s="2"/>
      <c r="M6" s="2"/>
    </row>
    <row r="7" spans="2:20" ht="16.5" x14ac:dyDescent="0.25">
      <c r="C7" s="2"/>
      <c r="D7" s="28">
        <f t="array" ref="D7:J7">DíasYSemanas+DATE(AñoCalendario,6,1)-WEEKDAY(DATE(AñoCalendario,6,1),(InicioDeSemana="Lu")+1)+8</f>
        <v>44718</v>
      </c>
      <c r="E7" s="28">
        <v>44719</v>
      </c>
      <c r="F7" s="28">
        <v>44720</v>
      </c>
      <c r="G7" s="28">
        <v>44721</v>
      </c>
      <c r="H7" s="28">
        <v>44722</v>
      </c>
      <c r="I7" s="9">
        <v>44723</v>
      </c>
      <c r="J7" s="9">
        <v>44724</v>
      </c>
      <c r="L7" s="2"/>
      <c r="M7" s="2"/>
    </row>
    <row r="8" spans="2:20" ht="56.25" customHeight="1" x14ac:dyDescent="0.25">
      <c r="C8" s="2"/>
      <c r="D8" s="41" t="s">
        <v>119</v>
      </c>
      <c r="E8" s="10"/>
      <c r="F8" s="10"/>
      <c r="G8" s="10"/>
      <c r="H8" s="38" t="s">
        <v>173</v>
      </c>
      <c r="I8" s="10"/>
      <c r="J8" s="12"/>
      <c r="L8" s="2"/>
      <c r="M8" s="2"/>
    </row>
    <row r="9" spans="2:20" ht="16.5" x14ac:dyDescent="0.25">
      <c r="C9" s="2"/>
      <c r="D9" s="28">
        <f t="array" ref="D9:J9">DíasYSemanas+DATE(AñoCalendario,6,1)-WEEKDAY(DATE(AñoCalendario,6,1),(InicioDeSemana="Lu")+1)+15</f>
        <v>44725</v>
      </c>
      <c r="E9" s="28">
        <v>44726</v>
      </c>
      <c r="F9" s="28">
        <v>44727</v>
      </c>
      <c r="G9" s="28">
        <v>44728</v>
      </c>
      <c r="H9" s="28">
        <v>44729</v>
      </c>
      <c r="I9" s="9">
        <v>44730</v>
      </c>
      <c r="J9" s="9">
        <v>44731</v>
      </c>
      <c r="L9" s="2"/>
      <c r="M9" s="2"/>
    </row>
    <row r="10" spans="2:20" ht="56.25" customHeight="1" x14ac:dyDescent="0.25">
      <c r="C10" s="2"/>
      <c r="D10" s="10"/>
      <c r="E10" s="41" t="s">
        <v>90</v>
      </c>
      <c r="F10" s="11" t="s">
        <v>155</v>
      </c>
      <c r="G10" s="11"/>
      <c r="H10" s="58"/>
      <c r="I10" s="12"/>
      <c r="J10" s="41" t="s">
        <v>170</v>
      </c>
      <c r="L10" s="2"/>
      <c r="M10" s="2"/>
    </row>
    <row r="11" spans="2:20" ht="16.5" x14ac:dyDescent="0.25">
      <c r="C11" s="2"/>
      <c r="D11" s="8">
        <f t="array" ref="D11:J11">DíasYSemanas+DATE(AñoCalendario,6,1)-WEEKDAY(DATE(AñoCalendario,6,1),(InicioDeSemana="Lu")+1)+22</f>
        <v>44732</v>
      </c>
      <c r="E11" s="25">
        <v>44733</v>
      </c>
      <c r="F11" s="28">
        <v>44734</v>
      </c>
      <c r="G11" s="28">
        <v>44735</v>
      </c>
      <c r="H11" s="28">
        <v>44736</v>
      </c>
      <c r="I11" s="9">
        <v>44737</v>
      </c>
      <c r="J11" s="9">
        <v>44738</v>
      </c>
      <c r="L11" s="2"/>
      <c r="M11" s="2"/>
    </row>
    <row r="12" spans="2:20" ht="56.25" customHeight="1" x14ac:dyDescent="0.25">
      <c r="C12" s="2"/>
      <c r="D12" s="11"/>
      <c r="E12" s="23" t="s">
        <v>2</v>
      </c>
      <c r="F12" s="10"/>
      <c r="G12" s="41" t="s">
        <v>185</v>
      </c>
      <c r="H12" s="11" t="s">
        <v>167</v>
      </c>
      <c r="I12" s="12"/>
      <c r="J12" s="10"/>
      <c r="L12" s="2"/>
      <c r="M12" s="2"/>
    </row>
    <row r="13" spans="2:20" ht="16.5" x14ac:dyDescent="0.25">
      <c r="C13" s="2"/>
      <c r="D13" s="25">
        <f t="array" ref="D13:J13">DíasYSemanas+DATE(AñoCalendario,6,1)-WEEKDAY(DATE(AñoCalendario,6,1),(InicioDeSemana="Lu")+1)+29</f>
        <v>44739</v>
      </c>
      <c r="E13" s="28">
        <v>44740</v>
      </c>
      <c r="F13" s="28">
        <v>44741</v>
      </c>
      <c r="G13" s="28">
        <v>44742</v>
      </c>
      <c r="H13" s="8">
        <v>44743</v>
      </c>
      <c r="I13" s="9">
        <v>44744</v>
      </c>
      <c r="J13" s="9">
        <v>44745</v>
      </c>
      <c r="L13" s="2"/>
      <c r="M13" s="2"/>
    </row>
    <row r="14" spans="2:20" ht="56.25" customHeight="1" x14ac:dyDescent="0.25">
      <c r="C14" s="2"/>
      <c r="D14" s="23" t="s">
        <v>3</v>
      </c>
      <c r="E14" s="10" t="s">
        <v>79</v>
      </c>
      <c r="F14" s="69" t="s">
        <v>360</v>
      </c>
      <c r="G14" s="41" t="s">
        <v>124</v>
      </c>
      <c r="H14" s="11"/>
      <c r="I14" s="12"/>
      <c r="J14" s="12"/>
      <c r="L14" s="2"/>
      <c r="M14" s="2"/>
    </row>
    <row r="15" spans="2:20" ht="15" customHeight="1" x14ac:dyDescent="0.25">
      <c r="C15" s="2"/>
      <c r="D15" s="8">
        <f t="array" ref="D15:E15">DíasYSemanas+DATE(AñoCalendario,6,1)-WEEKDAY(DATE(AñoCalendario,6,1),(InicioDeSemana="Lu")+1)+36</f>
        <v>44746</v>
      </c>
      <c r="E15" s="8">
        <v>44747</v>
      </c>
      <c r="F15" s="11"/>
      <c r="G15" s="16"/>
      <c r="H15" s="16"/>
      <c r="I15" s="16"/>
      <c r="J15" s="16"/>
      <c r="L15" s="2"/>
      <c r="M15" s="2"/>
    </row>
    <row r="16" spans="2:20" ht="56.25" customHeight="1" x14ac:dyDescent="0.25">
      <c r="C16" s="2"/>
      <c r="D16" s="10"/>
      <c r="E16" s="10"/>
      <c r="F16" s="74"/>
      <c r="G16" s="75"/>
      <c r="H16" s="75"/>
      <c r="I16" s="75"/>
      <c r="J16" s="76"/>
      <c r="L16" s="2"/>
      <c r="M16" s="2"/>
    </row>
    <row r="17" spans="2:20" ht="16.5" x14ac:dyDescent="0.25">
      <c r="C17" s="2"/>
      <c r="D17" s="2"/>
      <c r="E17" s="2"/>
      <c r="F17" s="2"/>
      <c r="G17" s="2"/>
      <c r="H17" s="2"/>
      <c r="I17" s="2"/>
      <c r="J17" s="3"/>
      <c r="L17" s="2"/>
      <c r="M17" s="2"/>
      <c r="N17" s="2"/>
      <c r="O17" s="2"/>
      <c r="P17" s="2"/>
      <c r="Q17" s="2"/>
      <c r="R17" s="2"/>
      <c r="S17" s="3"/>
      <c r="T17" s="3"/>
    </row>
    <row r="18" spans="2:20" ht="17.25" x14ac:dyDescent="0.3">
      <c r="C18" s="2"/>
      <c r="D18" s="14" t="str">
        <f>UPPER(TEXT(InicioDeSemana,"ddd"))</f>
        <v>LU</v>
      </c>
      <c r="E18" s="14" t="str">
        <f t="shared" ref="E18:J18" si="1">UPPER(TEXT(E19,"ddd"))</f>
        <v>MAR</v>
      </c>
      <c r="F18" s="14" t="str">
        <f t="shared" si="1"/>
        <v>MIÉ</v>
      </c>
      <c r="G18" s="14" t="str">
        <f t="shared" si="1"/>
        <v>JUE</v>
      </c>
      <c r="H18" s="14" t="str">
        <f t="shared" si="1"/>
        <v>VIE</v>
      </c>
      <c r="I18" s="7" t="str">
        <f t="shared" si="1"/>
        <v>SÁB</v>
      </c>
      <c r="J18" s="7" t="str">
        <f t="shared" si="1"/>
        <v>DOM</v>
      </c>
      <c r="L18" s="2"/>
      <c r="M18" s="2"/>
      <c r="N18" s="2"/>
      <c r="O18" s="2"/>
      <c r="P18" s="2"/>
      <c r="Q18" s="2"/>
      <c r="R18" s="2"/>
      <c r="S18" s="3"/>
      <c r="T18" s="3"/>
    </row>
    <row r="19" spans="2:20" ht="16.5" x14ac:dyDescent="0.25">
      <c r="C19" s="2"/>
      <c r="D19" s="8">
        <f t="array" ref="D19:J19">DíasYSemanas+DATE(AñoCalendario,7,1)-WEEKDAY(DATE(AñoCalendario,7,1),(InicioDeSemana="Lu")+1)+1</f>
        <v>44739</v>
      </c>
      <c r="E19" s="8">
        <v>44740</v>
      </c>
      <c r="F19" s="8">
        <v>44741</v>
      </c>
      <c r="G19" s="8">
        <v>44742</v>
      </c>
      <c r="H19" s="8">
        <v>44743</v>
      </c>
      <c r="I19" s="9">
        <v>44744</v>
      </c>
      <c r="J19" s="9">
        <v>44745</v>
      </c>
      <c r="L19" s="2"/>
      <c r="M19" s="2"/>
      <c r="N19" s="2"/>
      <c r="O19" s="2"/>
      <c r="P19" s="2"/>
      <c r="Q19" s="2"/>
      <c r="R19" s="2"/>
      <c r="S19" s="3"/>
      <c r="T19" s="3"/>
    </row>
    <row r="20" spans="2:20" ht="71.25" customHeight="1" x14ac:dyDescent="0.25">
      <c r="C20" s="2"/>
      <c r="D20" s="10"/>
      <c r="E20" s="10"/>
      <c r="F20" s="10"/>
      <c r="G20" s="10"/>
      <c r="I20" s="12"/>
      <c r="J20" s="12"/>
      <c r="L20" s="2"/>
      <c r="M20" s="2"/>
      <c r="N20" s="2"/>
      <c r="O20" s="2"/>
      <c r="P20" s="2"/>
      <c r="Q20" s="2"/>
      <c r="R20" s="2"/>
      <c r="S20" s="3"/>
      <c r="T20" s="3"/>
    </row>
    <row r="21" spans="2:20" ht="16.5" x14ac:dyDescent="0.25">
      <c r="C21" s="2"/>
      <c r="D21" s="25">
        <f t="array" ref="D21:J21">DíasYSemanas+DATE(AñoCalendario,7,1)-WEEKDAY(DATE(AñoCalendario,7,1),(InicioDeSemana="Lu")+1)+8</f>
        <v>44746</v>
      </c>
      <c r="E21" s="25">
        <v>44747</v>
      </c>
      <c r="F21" s="25">
        <v>44748</v>
      </c>
      <c r="G21" s="25">
        <v>44749</v>
      </c>
      <c r="H21" s="25">
        <v>44750</v>
      </c>
      <c r="I21" s="26">
        <v>44751</v>
      </c>
      <c r="J21" s="26">
        <v>44752</v>
      </c>
      <c r="L21" s="2"/>
      <c r="M21" s="2"/>
      <c r="N21" s="2"/>
      <c r="O21" s="2"/>
      <c r="P21" s="2"/>
      <c r="Q21" s="2"/>
      <c r="R21" s="2"/>
      <c r="S21" s="3"/>
      <c r="T21" s="3"/>
    </row>
    <row r="22" spans="2:20" ht="71.25" customHeight="1" x14ac:dyDescent="0.25">
      <c r="C22" s="2"/>
      <c r="D22" s="22" t="s">
        <v>1</v>
      </c>
      <c r="E22" s="22" t="s">
        <v>1</v>
      </c>
      <c r="F22" s="22" t="s">
        <v>1</v>
      </c>
      <c r="G22" s="22" t="s">
        <v>1</v>
      </c>
      <c r="H22" s="22" t="s">
        <v>1</v>
      </c>
      <c r="I22" s="22" t="s">
        <v>1</v>
      </c>
      <c r="J22" s="22" t="s">
        <v>1</v>
      </c>
      <c r="L22" s="2"/>
      <c r="M22" s="2"/>
      <c r="N22" s="2"/>
      <c r="O22" s="2"/>
      <c r="P22" s="2"/>
      <c r="Q22" s="2"/>
      <c r="R22" s="2"/>
      <c r="S22" s="3"/>
      <c r="T22" s="3"/>
    </row>
    <row r="23" spans="2:20" ht="16.5" x14ac:dyDescent="0.25">
      <c r="C23" s="2"/>
      <c r="D23" s="25">
        <f t="array" ref="D23:J23">DíasYSemanas+DATE(AñoCalendario,7,1)-WEEKDAY(DATE(AñoCalendario,7,1),(InicioDeSemana="Lu")+1)+15</f>
        <v>44753</v>
      </c>
      <c r="E23" s="25">
        <v>44754</v>
      </c>
      <c r="F23" s="25">
        <v>44755</v>
      </c>
      <c r="G23" s="25">
        <v>44756</v>
      </c>
      <c r="H23" s="25">
        <v>44757</v>
      </c>
      <c r="I23" s="26">
        <v>44758</v>
      </c>
      <c r="J23" s="26">
        <v>44759</v>
      </c>
      <c r="L23" s="2"/>
      <c r="M23" s="2"/>
      <c r="N23" s="2"/>
      <c r="O23" s="2"/>
      <c r="P23" s="2"/>
      <c r="Q23" s="2"/>
      <c r="R23" s="2"/>
      <c r="S23" s="3"/>
      <c r="T23" s="3"/>
    </row>
    <row r="24" spans="2:20" ht="71.25" customHeight="1" x14ac:dyDescent="0.25">
      <c r="C24" s="2"/>
      <c r="D24" s="22" t="s">
        <v>1</v>
      </c>
      <c r="E24" s="22" t="s">
        <v>1</v>
      </c>
      <c r="F24" s="22" t="s">
        <v>1</v>
      </c>
      <c r="G24" s="22" t="s">
        <v>1</v>
      </c>
      <c r="H24" s="22" t="s">
        <v>1</v>
      </c>
      <c r="I24" s="22" t="s">
        <v>1</v>
      </c>
      <c r="J24" s="22" t="s">
        <v>1</v>
      </c>
      <c r="L24" s="2"/>
      <c r="M24" s="2"/>
      <c r="N24" s="2"/>
      <c r="O24" s="2"/>
      <c r="P24" s="2"/>
      <c r="Q24" s="2"/>
      <c r="R24" s="2"/>
      <c r="S24" s="3"/>
      <c r="T24" s="3"/>
    </row>
    <row r="25" spans="2:20" ht="16.5" x14ac:dyDescent="0.25">
      <c r="C25" s="2"/>
      <c r="D25" s="25">
        <f t="array" ref="D25:J25">DíasYSemanas+DATE(AñoCalendario,7,1)-WEEKDAY(DATE(AñoCalendario,7,1),(InicioDeSemana="Lu")+1)+22</f>
        <v>44760</v>
      </c>
      <c r="E25" s="25">
        <v>44761</v>
      </c>
      <c r="F25" s="25">
        <v>44762</v>
      </c>
      <c r="G25" s="25">
        <v>44763</v>
      </c>
      <c r="H25" s="25">
        <v>44764</v>
      </c>
      <c r="I25" s="26">
        <v>44765</v>
      </c>
      <c r="J25" s="26">
        <v>44766</v>
      </c>
      <c r="L25" s="2"/>
      <c r="M25" s="2"/>
      <c r="N25" s="2"/>
      <c r="O25" s="2"/>
      <c r="P25" s="2"/>
      <c r="Q25" s="2"/>
      <c r="R25" s="2"/>
      <c r="S25" s="3"/>
      <c r="T25" s="3"/>
    </row>
    <row r="26" spans="2:20" ht="71.25" customHeight="1" x14ac:dyDescent="0.25">
      <c r="C26" s="2"/>
      <c r="D26" s="22" t="s">
        <v>1</v>
      </c>
      <c r="E26" s="22" t="s">
        <v>1</v>
      </c>
      <c r="F26" s="22" t="s">
        <v>1</v>
      </c>
      <c r="G26" s="22" t="s">
        <v>1</v>
      </c>
      <c r="H26" s="22" t="s">
        <v>1</v>
      </c>
      <c r="I26" s="22" t="s">
        <v>1</v>
      </c>
      <c r="J26" s="22" t="s">
        <v>1</v>
      </c>
      <c r="L26" s="2"/>
      <c r="M26" s="2"/>
      <c r="N26" s="2"/>
      <c r="O26" s="2"/>
      <c r="P26" s="2"/>
      <c r="Q26" s="2"/>
      <c r="R26" s="2"/>
      <c r="S26" s="3"/>
      <c r="T26" s="3"/>
    </row>
    <row r="27" spans="2:20" ht="16.5" x14ac:dyDescent="0.25">
      <c r="C27" s="2"/>
      <c r="D27" s="8">
        <f t="array" ref="D27:J27">DíasYSemanas+DATE(AñoCalendario,7,1)-WEEKDAY(DATE(AñoCalendario,7,1),(InicioDeSemana="Lu")+1)+29</f>
        <v>44767</v>
      </c>
      <c r="E27" s="8">
        <v>44768</v>
      </c>
      <c r="F27" s="8">
        <v>44769</v>
      </c>
      <c r="G27" s="8">
        <v>44770</v>
      </c>
      <c r="H27" s="8">
        <v>44771</v>
      </c>
      <c r="I27" s="9">
        <v>44772</v>
      </c>
      <c r="J27" s="9">
        <v>44773</v>
      </c>
      <c r="L27" s="2"/>
      <c r="M27" s="2"/>
      <c r="N27" s="2"/>
      <c r="O27" s="2"/>
      <c r="P27" s="2"/>
      <c r="Q27" s="2"/>
      <c r="R27" s="2"/>
      <c r="S27" s="3"/>
      <c r="T27" s="3"/>
    </row>
    <row r="28" spans="2:20" ht="71.25" customHeight="1" x14ac:dyDescent="0.25">
      <c r="C28" s="2"/>
      <c r="D28" s="29" t="s">
        <v>58</v>
      </c>
      <c r="E28" s="38" t="s">
        <v>230</v>
      </c>
      <c r="F28" s="40" t="s">
        <v>158</v>
      </c>
      <c r="G28" s="30"/>
      <c r="H28" s="30"/>
      <c r="I28" s="31"/>
      <c r="J28" s="31"/>
      <c r="L28" s="2"/>
      <c r="M28" s="2"/>
      <c r="N28" s="2"/>
      <c r="O28" s="2"/>
      <c r="P28" s="2"/>
      <c r="Q28" s="2"/>
      <c r="R28" s="2"/>
      <c r="S28" s="3"/>
      <c r="T28" s="3"/>
    </row>
    <row r="29" spans="2:20" ht="16.5" x14ac:dyDescent="0.25">
      <c r="B29" s="32"/>
      <c r="C29" s="33"/>
      <c r="D29" s="8">
        <f t="array" ref="D29:E29">DíasYSemanas+DATE(AñoCalendario,7,1)-WEEKDAY(DATE(AñoCalendario,7,1),(InicioDeSemana="Lu")+1)+36</f>
        <v>44774</v>
      </c>
      <c r="E29" s="8">
        <v>44775</v>
      </c>
      <c r="F29" s="77" t="s">
        <v>0</v>
      </c>
      <c r="G29" s="78"/>
      <c r="H29" s="78"/>
      <c r="I29" s="78"/>
      <c r="J29" s="78"/>
      <c r="L29" s="2"/>
      <c r="M29" s="2"/>
      <c r="N29" s="2"/>
      <c r="O29" s="2"/>
      <c r="P29" s="2"/>
      <c r="Q29" s="2"/>
      <c r="R29" s="2"/>
      <c r="S29" s="3"/>
      <c r="T29" s="3"/>
    </row>
    <row r="30" spans="2:20" ht="70.5" customHeight="1" x14ac:dyDescent="0.25">
      <c r="B30" s="32"/>
      <c r="C30" s="33"/>
      <c r="D30" s="10"/>
      <c r="E30" s="11"/>
      <c r="F30" s="77"/>
      <c r="G30" s="78"/>
      <c r="H30" s="78"/>
      <c r="I30" s="78"/>
      <c r="J30" s="78"/>
      <c r="L30" s="2"/>
      <c r="M30" s="2"/>
      <c r="N30" s="2"/>
      <c r="O30" s="2"/>
      <c r="P30" s="2"/>
      <c r="Q30" s="2"/>
      <c r="R30" s="2"/>
      <c r="S30" s="3"/>
      <c r="T30" s="3"/>
    </row>
    <row r="31" spans="2:20" x14ac:dyDescent="0.25">
      <c r="B31" s="17"/>
      <c r="C31" s="17"/>
      <c r="D31" s="17"/>
    </row>
    <row r="32" spans="2:20" ht="21.75" customHeight="1" x14ac:dyDescent="0.3">
      <c r="B32" s="32"/>
      <c r="C32" s="37" t="str">
        <f>UPPER(TEXT(D35,"mmmm"))</f>
        <v>AGOSTO</v>
      </c>
      <c r="D32" s="6" t="str">
        <f>UPPER(TEXT(InicioDeSemana,"ddd"))</f>
        <v>LU</v>
      </c>
      <c r="E32" s="6" t="str">
        <f t="shared" ref="E32:J32" si="2">UPPER(TEXT(E33,"ddd"))</f>
        <v>MAR</v>
      </c>
      <c r="F32" s="6" t="str">
        <f t="shared" si="2"/>
        <v>MIÉ</v>
      </c>
      <c r="G32" s="6" t="str">
        <f t="shared" si="2"/>
        <v>JUE</v>
      </c>
      <c r="H32" s="6" t="str">
        <f t="shared" si="2"/>
        <v>VIE</v>
      </c>
      <c r="I32" s="7" t="str">
        <f t="shared" si="2"/>
        <v>SÁB</v>
      </c>
      <c r="J32" s="7" t="str">
        <f t="shared" si="2"/>
        <v>DOM</v>
      </c>
      <c r="L32" s="18" t="str">
        <f>UPPER(TEXT(D49,"mmmm"))</f>
        <v>SEPTIEMBRE</v>
      </c>
    </row>
    <row r="33" spans="2:12" ht="16.5" x14ac:dyDescent="0.25">
      <c r="B33" s="32"/>
      <c r="C33" s="33"/>
      <c r="D33" s="8">
        <f t="array" ref="D33:J33">DíasYSemanas+DATE(AñoCalendario,8,1)-WEEKDAY(DATE(AñoCalendario,8,1),(InicioDeSemana="Lu")+1)+1</f>
        <v>44774</v>
      </c>
      <c r="E33" s="8">
        <v>44775</v>
      </c>
      <c r="F33" s="8">
        <v>44776</v>
      </c>
      <c r="G33" s="8">
        <v>44777</v>
      </c>
      <c r="H33" s="8">
        <v>44778</v>
      </c>
      <c r="I33" s="9">
        <v>44779</v>
      </c>
      <c r="J33" s="9">
        <v>44780</v>
      </c>
      <c r="L33" s="3"/>
    </row>
    <row r="34" spans="2:12" s="17" customFormat="1" ht="64.5" customHeight="1" x14ac:dyDescent="0.25">
      <c r="C34" s="2"/>
      <c r="D34" s="34"/>
      <c r="E34" s="34"/>
      <c r="F34" s="34" t="s">
        <v>49</v>
      </c>
      <c r="G34" s="45" t="s">
        <v>390</v>
      </c>
      <c r="H34" s="34"/>
      <c r="I34" s="36"/>
      <c r="J34" s="36"/>
      <c r="L34" s="3"/>
    </row>
    <row r="35" spans="2:12" ht="16.5" x14ac:dyDescent="0.25">
      <c r="C35" s="2"/>
      <c r="D35" s="8">
        <f t="array" ref="D35:J35">DíasYSemanas+DATE(AñoCalendario,8,1)-WEEKDAY(DATE(AñoCalendario,8,1),(InicioDeSemana="Lu")+1)+8</f>
        <v>44781</v>
      </c>
      <c r="E35" s="8">
        <v>44782</v>
      </c>
      <c r="F35" s="8">
        <v>44783</v>
      </c>
      <c r="G35" s="8">
        <v>44784</v>
      </c>
      <c r="H35" s="8">
        <v>44785</v>
      </c>
      <c r="I35" s="9">
        <v>44786</v>
      </c>
      <c r="J35" s="9">
        <v>44787</v>
      </c>
      <c r="L35" s="3"/>
    </row>
    <row r="36" spans="2:12" s="17" customFormat="1" ht="64.5" customHeight="1" x14ac:dyDescent="0.25">
      <c r="C36" s="2"/>
      <c r="D36" s="55" t="s">
        <v>321</v>
      </c>
      <c r="E36" s="21" t="s">
        <v>96</v>
      </c>
      <c r="F36" s="39" t="s">
        <v>159</v>
      </c>
      <c r="G36" s="42" t="s">
        <v>396</v>
      </c>
      <c r="H36" s="11"/>
      <c r="I36" s="12"/>
      <c r="J36" s="12"/>
      <c r="L36" s="3"/>
    </row>
    <row r="37" spans="2:12" ht="23.25" customHeight="1" x14ac:dyDescent="0.25">
      <c r="C37" s="2"/>
      <c r="D37" s="25">
        <f t="array" ref="D37:J37">DíasYSemanas+DATE(AñoCalendario,8,1)-WEEKDAY(DATE(AñoCalendario,8,1),(InicioDeSemana="Lu")+1)+15</f>
        <v>44788</v>
      </c>
      <c r="E37" s="8">
        <v>44789</v>
      </c>
      <c r="F37" s="8">
        <v>44790</v>
      </c>
      <c r="G37" s="8">
        <v>44791</v>
      </c>
      <c r="H37" s="8">
        <v>44792</v>
      </c>
      <c r="I37" s="9">
        <v>44793</v>
      </c>
      <c r="J37" s="9">
        <v>44794</v>
      </c>
      <c r="L37" s="3"/>
    </row>
    <row r="38" spans="2:12" s="17" customFormat="1" ht="64.5" customHeight="1" x14ac:dyDescent="0.25">
      <c r="C38" s="2"/>
      <c r="D38" s="24" t="s">
        <v>2</v>
      </c>
      <c r="E38" s="10"/>
      <c r="F38" s="10"/>
      <c r="G38" s="10"/>
      <c r="H38" s="10" t="s">
        <v>79</v>
      </c>
      <c r="I38" s="12"/>
      <c r="J38" s="12"/>
      <c r="L38" s="3"/>
    </row>
    <row r="39" spans="2:12" ht="19.5" customHeight="1" x14ac:dyDescent="0.25">
      <c r="C39" s="2"/>
      <c r="D39" s="8">
        <f t="array" ref="D39:J39">DíasYSemanas+DATE(AñoCalendario,8,1)-WEEKDAY(DATE(AñoCalendario,8,1),(InicioDeSemana="Lu")+1)+22</f>
        <v>44795</v>
      </c>
      <c r="E39" s="8">
        <v>44796</v>
      </c>
      <c r="F39" s="8">
        <v>44797</v>
      </c>
      <c r="G39" s="8">
        <v>44798</v>
      </c>
      <c r="H39" s="8">
        <v>44799</v>
      </c>
      <c r="I39" s="9">
        <v>44800</v>
      </c>
      <c r="J39" s="9">
        <v>44801</v>
      </c>
      <c r="L39" s="3"/>
    </row>
    <row r="40" spans="2:12" s="17" customFormat="1" ht="64.5" customHeight="1" x14ac:dyDescent="0.25">
      <c r="C40" s="2"/>
      <c r="D40" s="10"/>
      <c r="E40" s="11"/>
      <c r="F40" s="42" t="s">
        <v>161</v>
      </c>
      <c r="G40" s="41" t="s">
        <v>400</v>
      </c>
      <c r="H40" s="10"/>
      <c r="I40" s="12"/>
      <c r="J40" s="12"/>
      <c r="L40" s="3"/>
    </row>
    <row r="41" spans="2:12" ht="17.25" customHeight="1" x14ac:dyDescent="0.25">
      <c r="C41" s="2"/>
      <c r="D41" s="8">
        <f t="array" ref="D41:J41">DíasYSemanas+DATE(AñoCalendario,8,1)-WEEKDAY(DATE(AñoCalendario,8,1),(InicioDeSemana="Lu")+1)+29</f>
        <v>44802</v>
      </c>
      <c r="E41" s="8">
        <v>44803</v>
      </c>
      <c r="F41" s="8">
        <v>44804</v>
      </c>
      <c r="G41" s="8">
        <v>44805</v>
      </c>
      <c r="H41" s="8">
        <v>44806</v>
      </c>
      <c r="I41" s="9">
        <v>44807</v>
      </c>
      <c r="J41" s="9">
        <v>44808</v>
      </c>
      <c r="L41" s="3"/>
    </row>
    <row r="42" spans="2:12" s="17" customFormat="1" ht="64.5" customHeight="1" x14ac:dyDescent="0.25">
      <c r="C42" s="2"/>
      <c r="D42" s="10"/>
      <c r="E42" s="38" t="s">
        <v>232</v>
      </c>
      <c r="F42" s="10" t="s">
        <v>369</v>
      </c>
      <c r="G42" s="10"/>
      <c r="H42" s="10"/>
      <c r="I42" s="12"/>
      <c r="J42" s="12"/>
      <c r="L42" s="3"/>
    </row>
    <row r="43" spans="2:12" ht="21" customHeight="1" x14ac:dyDescent="0.25">
      <c r="C43" s="2"/>
      <c r="D43" s="8">
        <f t="array" ref="D43:E43">DíasYSemanas+DATE(AñoCalendario,8,1)-WEEKDAY(DATE(AñoCalendario,8,1),(InicioDeSemana="Lu")+1)+36</f>
        <v>44809</v>
      </c>
      <c r="E43" s="8">
        <v>44810</v>
      </c>
      <c r="F43" s="77" t="s">
        <v>0</v>
      </c>
      <c r="G43" s="78"/>
      <c r="H43" s="78"/>
      <c r="I43" s="78"/>
      <c r="J43" s="78"/>
      <c r="L43" s="3"/>
    </row>
    <row r="44" spans="2:12" s="17" customFormat="1" ht="64.5" customHeight="1" x14ac:dyDescent="0.25">
      <c r="C44" s="2"/>
      <c r="D44" s="10"/>
      <c r="E44" s="10"/>
      <c r="F44" s="77"/>
      <c r="G44" s="78"/>
      <c r="H44" s="78"/>
      <c r="I44" s="78"/>
      <c r="J44" s="78"/>
      <c r="L44" s="3"/>
    </row>
    <row r="46" spans="2:12" ht="17.25" x14ac:dyDescent="0.3">
      <c r="D46" s="7" t="str">
        <f>UPPER(TEXT(InicioDeSemana,"ddd"))</f>
        <v>LU</v>
      </c>
      <c r="E46" s="7" t="str">
        <f t="shared" ref="E46:J46" si="3">UPPER(TEXT(E47,"ddd"))</f>
        <v>MAR</v>
      </c>
      <c r="F46" s="7" t="str">
        <f t="shared" si="3"/>
        <v>MIÉ</v>
      </c>
      <c r="G46" s="7" t="str">
        <f t="shared" si="3"/>
        <v>JUE</v>
      </c>
      <c r="H46" s="7" t="str">
        <f t="shared" si="3"/>
        <v>VIE</v>
      </c>
      <c r="I46" s="7" t="str">
        <f t="shared" si="3"/>
        <v>SÁB</v>
      </c>
      <c r="J46" s="7" t="str">
        <f t="shared" si="3"/>
        <v>DOM</v>
      </c>
    </row>
    <row r="47" spans="2:12" ht="16.5" x14ac:dyDescent="0.25">
      <c r="D47" s="9">
        <f t="array" ref="D47:J47">DíasYSemanas+DATE(AñoCalendario,9,1)-WEEKDAY(DATE(AñoCalendario,9,1),(InicioDeSemana="Lu")+1)+1</f>
        <v>44802</v>
      </c>
      <c r="E47" s="9">
        <v>44803</v>
      </c>
      <c r="F47" s="9">
        <v>44804</v>
      </c>
      <c r="G47" s="8">
        <v>44805</v>
      </c>
      <c r="H47" s="8">
        <v>44806</v>
      </c>
      <c r="I47" s="9">
        <v>44807</v>
      </c>
      <c r="J47" s="9">
        <v>44808</v>
      </c>
    </row>
    <row r="48" spans="2:12" ht="65.25" customHeight="1" x14ac:dyDescent="0.25">
      <c r="D48" s="12"/>
      <c r="E48" s="12"/>
      <c r="F48" s="12"/>
      <c r="G48" s="47" t="s">
        <v>402</v>
      </c>
      <c r="H48" s="12"/>
      <c r="I48" s="12"/>
      <c r="J48" s="12"/>
    </row>
    <row r="49" spans="4:10" ht="16.5" x14ac:dyDescent="0.25">
      <c r="D49" s="8">
        <f t="array" ref="D49:J49">DíasYSemanas+DATE(AñoCalendario,9,1)-WEEKDAY(DATE(AñoCalendario,9,1),(InicioDeSemana="Lu")+1)+8</f>
        <v>44809</v>
      </c>
      <c r="E49" s="8">
        <v>44810</v>
      </c>
      <c r="F49" s="8">
        <v>44811</v>
      </c>
      <c r="G49" s="8">
        <v>44812</v>
      </c>
      <c r="H49" s="8">
        <v>44813</v>
      </c>
      <c r="I49" s="9">
        <v>44814</v>
      </c>
      <c r="J49" s="9">
        <v>44815</v>
      </c>
    </row>
    <row r="50" spans="4:10" ht="65.25" customHeight="1" x14ac:dyDescent="0.25">
      <c r="D50" s="38" t="s">
        <v>333</v>
      </c>
      <c r="E50" s="12"/>
      <c r="F50" s="11" t="s">
        <v>145</v>
      </c>
      <c r="G50" s="12"/>
      <c r="H50" s="12"/>
      <c r="I50" s="12"/>
      <c r="J50" s="12"/>
    </row>
    <row r="51" spans="4:10" ht="16.5" x14ac:dyDescent="0.25">
      <c r="D51" s="8">
        <f t="array" ref="D51:J51">DíasYSemanas+DATE(AñoCalendario,9,1)-WEEKDAY(DATE(AñoCalendario,9,1),(InicioDeSemana="Lu")+1)+15</f>
        <v>44816</v>
      </c>
      <c r="E51" s="8">
        <v>44817</v>
      </c>
      <c r="F51" s="8">
        <v>44818</v>
      </c>
      <c r="G51" s="8">
        <v>44819</v>
      </c>
      <c r="H51" s="8">
        <v>44820</v>
      </c>
      <c r="I51" s="9">
        <v>44821</v>
      </c>
      <c r="J51" s="9">
        <v>44822</v>
      </c>
    </row>
    <row r="52" spans="4:10" ht="65.25" customHeight="1" x14ac:dyDescent="0.25">
      <c r="D52" s="10"/>
      <c r="E52" s="10"/>
      <c r="F52" s="10"/>
      <c r="G52" s="10"/>
      <c r="H52" s="10"/>
      <c r="I52" s="12"/>
      <c r="J52" s="12"/>
    </row>
    <row r="53" spans="4:10" ht="16.5" x14ac:dyDescent="0.25">
      <c r="D53" s="8">
        <f t="array" ref="D53:J53">DíasYSemanas+DATE(AñoCalendario,9,1)-WEEKDAY(DATE(AñoCalendario,9,1),(InicioDeSemana="Lu")+1)+22</f>
        <v>44823</v>
      </c>
      <c r="E53" s="8">
        <v>44824</v>
      </c>
      <c r="F53" s="8">
        <v>44825</v>
      </c>
      <c r="G53" s="8">
        <v>44826</v>
      </c>
      <c r="H53" s="8">
        <v>44827</v>
      </c>
      <c r="I53" s="9">
        <v>44828</v>
      </c>
      <c r="J53" s="9">
        <v>44829</v>
      </c>
    </row>
    <row r="54" spans="4:10" ht="65.25" customHeight="1" x14ac:dyDescent="0.25">
      <c r="D54" s="19"/>
      <c r="E54" s="19"/>
      <c r="F54" s="19"/>
      <c r="G54" s="19"/>
      <c r="H54" s="19"/>
      <c r="I54" s="12"/>
      <c r="J54" s="12"/>
    </row>
    <row r="55" spans="4:10" ht="16.5" x14ac:dyDescent="0.25">
      <c r="D55" s="8">
        <f t="array" ref="D55:J55">DíasYSemanas+DATE(AñoCalendario,9,1)-WEEKDAY(DATE(AñoCalendario,9,1),(InicioDeSemana="Lu")+1)+29</f>
        <v>44830</v>
      </c>
      <c r="E55" s="8">
        <v>44831</v>
      </c>
      <c r="F55" s="8">
        <v>44832</v>
      </c>
      <c r="G55" s="8">
        <v>44833</v>
      </c>
      <c r="H55" s="8">
        <v>44834</v>
      </c>
      <c r="I55" s="9">
        <v>44835</v>
      </c>
      <c r="J55" s="9">
        <v>44836</v>
      </c>
    </row>
    <row r="56" spans="4:10" ht="65.25" customHeight="1" x14ac:dyDescent="0.25">
      <c r="D56" s="12"/>
      <c r="E56" s="48" t="s">
        <v>98</v>
      </c>
      <c r="F56" s="12"/>
      <c r="G56" s="10"/>
      <c r="H56" s="12"/>
      <c r="I56" s="12"/>
      <c r="J56" s="12"/>
    </row>
    <row r="57" spans="4:10" ht="16.5" x14ac:dyDescent="0.25">
      <c r="D57" s="9">
        <f t="array" ref="D57:E57">DíasYSemanas+DATE(AñoCalendario,9,1)-WEEKDAY(DATE(AñoCalendario,9,1),(InicioDeSemana="Lu")+1)+36</f>
        <v>44837</v>
      </c>
      <c r="E57" s="9">
        <v>44838</v>
      </c>
      <c r="F57" s="20" t="s">
        <v>0</v>
      </c>
      <c r="G57" s="27"/>
      <c r="H57" s="27"/>
      <c r="I57" s="27"/>
      <c r="J57" s="27"/>
    </row>
    <row r="58" spans="4:10" ht="65.25" customHeight="1" x14ac:dyDescent="0.25">
      <c r="D58" s="12"/>
      <c r="E58" s="12"/>
      <c r="F58" s="72"/>
      <c r="G58" s="72"/>
      <c r="H58" s="72"/>
      <c r="I58" s="72"/>
      <c r="J58" s="72"/>
    </row>
  </sheetData>
  <mergeCells count="8">
    <mergeCell ref="F58:J58"/>
    <mergeCell ref="B1:J1"/>
    <mergeCell ref="B2:J2"/>
    <mergeCell ref="F16:J16"/>
    <mergeCell ref="F29:F30"/>
    <mergeCell ref="G29:J30"/>
    <mergeCell ref="F43:F44"/>
    <mergeCell ref="G43:J44"/>
  </mergeCells>
  <conditionalFormatting sqref="J33:J42 J23 J25 J27:J28">
    <cfRule type="expression" dxfId="488" priority="13">
      <formula>$J$3="DO"</formula>
    </cfRule>
  </conditionalFormatting>
  <conditionalFormatting sqref="D13:J13 D15:E15">
    <cfRule type="expression" dxfId="487" priority="26">
      <formula>AND(DAY(D13)&gt;=1,DAY(D13)&lt;=15)</formula>
    </cfRule>
  </conditionalFormatting>
  <conditionalFormatting sqref="D5:I6">
    <cfRule type="expression" dxfId="486" priority="25">
      <formula>DAY(D5)&gt;8</formula>
    </cfRule>
  </conditionalFormatting>
  <conditionalFormatting sqref="D5:D16 E8">
    <cfRule type="expression" dxfId="485" priority="24">
      <formula>E$3="DO"</formula>
    </cfRule>
  </conditionalFormatting>
  <conditionalFormatting sqref="I5:I14">
    <cfRule type="expression" dxfId="484" priority="23">
      <formula>J$3="SÁ"</formula>
    </cfRule>
  </conditionalFormatting>
  <conditionalFormatting sqref="J19:J21">
    <cfRule type="expression" dxfId="483" priority="18">
      <formula>$J$3="DO"</formula>
    </cfRule>
  </conditionalFormatting>
  <conditionalFormatting sqref="D27:J27 D29:E29">
    <cfRule type="expression" dxfId="482" priority="22">
      <formula>AND(DAY(D27)&gt;=1,DAY(D27)&lt;=15)</formula>
    </cfRule>
  </conditionalFormatting>
  <conditionalFormatting sqref="D19:I19 D20:G20 I20">
    <cfRule type="expression" dxfId="481" priority="21">
      <formula>DAY(D19)&gt;8</formula>
    </cfRule>
  </conditionalFormatting>
  <conditionalFormatting sqref="D19:D21 D23 D25 D27:D30">
    <cfRule type="expression" dxfId="480" priority="20">
      <formula>N$3="DO"</formula>
    </cfRule>
  </conditionalFormatting>
  <conditionalFormatting sqref="I19:J21 I23:J23 I25:J25 I27:J28">
    <cfRule type="expression" dxfId="479" priority="19">
      <formula>S$3="SÁ"</formula>
    </cfRule>
  </conditionalFormatting>
  <conditionalFormatting sqref="D41:J41 D43:E43">
    <cfRule type="expression" dxfId="478" priority="17">
      <formula>AND(DAY(D41)&gt;=1,DAY(D41)&lt;=15)</formula>
    </cfRule>
  </conditionalFormatting>
  <conditionalFormatting sqref="D33:I34">
    <cfRule type="expression" dxfId="477" priority="16">
      <formula>DAY(D33)&gt;8</formula>
    </cfRule>
  </conditionalFormatting>
  <conditionalFormatting sqref="D33:D35 D37:D44">
    <cfRule type="expression" dxfId="476" priority="15">
      <formula>D$3="DO"</formula>
    </cfRule>
  </conditionalFormatting>
  <conditionalFormatting sqref="I33:J42">
    <cfRule type="expression" dxfId="475" priority="14">
      <formula>I$3="SÁ"</formula>
    </cfRule>
  </conditionalFormatting>
  <conditionalFormatting sqref="J5:J11 J13:J14">
    <cfRule type="expression" dxfId="474" priority="27">
      <formula>#REF!="SÁ"</formula>
    </cfRule>
  </conditionalFormatting>
  <conditionalFormatting sqref="J5:J11 J13:J14">
    <cfRule type="expression" dxfId="473" priority="28">
      <formula>#REF!="DO"</formula>
    </cfRule>
  </conditionalFormatting>
  <conditionalFormatting sqref="D55:J55 D57:E57">
    <cfRule type="expression" dxfId="472" priority="12">
      <formula>AND(DAY(D55)&gt;=1,DAY(D55)&lt;=15)</formula>
    </cfRule>
  </conditionalFormatting>
  <conditionalFormatting sqref="D47:I48">
    <cfRule type="expression" dxfId="471" priority="11">
      <formula>DAY(D47)&gt;8</formula>
    </cfRule>
  </conditionalFormatting>
  <conditionalFormatting sqref="D47:D58">
    <cfRule type="expression" dxfId="470" priority="10">
      <formula>M$3="DO"</formula>
    </cfRule>
  </conditionalFormatting>
  <conditionalFormatting sqref="I47:J56">
    <cfRule type="expression" dxfId="469" priority="9">
      <formula>R$3="SÁ"</formula>
    </cfRule>
  </conditionalFormatting>
  <conditionalFormatting sqref="J47:J56">
    <cfRule type="expression" dxfId="468" priority="8">
      <formula>$I$3="DO"</formula>
    </cfRule>
  </conditionalFormatting>
  <conditionalFormatting sqref="D22:J22">
    <cfRule type="expression" dxfId="467" priority="7">
      <formula>O$3="DO"</formula>
    </cfRule>
  </conditionalFormatting>
  <conditionalFormatting sqref="D24:J24">
    <cfRule type="expression" dxfId="466" priority="6">
      <formula>O$3="DO"</formula>
    </cfRule>
  </conditionalFormatting>
  <conditionalFormatting sqref="D26:J26">
    <cfRule type="expression" dxfId="465" priority="5">
      <formula>O$3="DO"</formula>
    </cfRule>
  </conditionalFormatting>
  <conditionalFormatting sqref="D36">
    <cfRule type="expression" dxfId="464" priority="4">
      <formula>D$3="DO"</formula>
    </cfRule>
  </conditionalFormatting>
  <conditionalFormatting sqref="G8">
    <cfRule type="expression" dxfId="463" priority="3">
      <formula>H$3="DO"</formula>
    </cfRule>
  </conditionalFormatting>
  <conditionalFormatting sqref="E36">
    <cfRule type="expression" dxfId="462" priority="2">
      <formula>E$3="DO"</formula>
    </cfRule>
  </conditionalFormatting>
  <conditionalFormatting sqref="E42">
    <cfRule type="expression" dxfId="461" priority="1">
      <formula>E$3="DO"</formula>
    </cfRule>
  </conditionalFormatting>
  <dataValidations count="7">
    <dataValidation allowBlank="1" showInputMessage="1" showErrorMessage="1" prompt="El día del calendario en esta fila y en las filas 5, 7, 9, 11 y 13 se actualiza automáticamente. Si esta celda no contiene el número 1, se trata de un día del mes anterior. Escriba las notas del mes en la celda F13." sqref="D5 D19 D33 D47" xr:uid="{E98D033B-77E6-4E63-89B3-40BE4B216DDC}"/>
    <dataValidation allowBlank="1" showInputMessage="1" showErrorMessage="1" prompt="Esta fila contiene los nombres de los días laborables de este calendario. Esta celda contiene el primer día de la semana. Para cambiar el día de inicio, seleccione un nuevo día laborable en la celda L3 de la hoja de cálculo Enero." sqref="D4 D18 D32 D46" xr:uid="{F79C6CDF-78BD-4904-9547-125DC739D92B}"/>
    <dataValidation allowBlank="1" showInputMessage="1" showErrorMessage="1" prompt="Escriba notas en esta celda." sqref="G43:J44 G29:J30 G15:J15 G57:J57" xr:uid="{47E07FD5-D29B-41B9-B881-D9B9C8774EE1}"/>
    <dataValidation allowBlank="1" showInputMessage="1" showErrorMessage="1" prompt="Escriba notas en la celda de la derecha." sqref="F15:F16 F29:F30 F43:F44 F57:F58" xr:uid="{94ABDEE2-5E01-4240-AD75-3CA4634FE573}"/>
    <dataValidation allowBlank="1" showInputMessage="1" showErrorMessage="1" prompt="El año de esta celda se actualiza automáticamente según el año especificado en la hoja de cálculo Enero. El mes de esta hoja de cálculo se encuentra en la siguiente celda." sqref="L3:M3" xr:uid="{E748D3CF-C395-4569-A5BB-FFA2F225A29D}"/>
    <dataValidation allowBlank="1" showInputMessage="1" showErrorMessage="1" prompt="El mes de esta hoja de cálculo está en esta celda. Calendario comienza en la derecha y contiene las fechas del mes anterior, el actual y el siguiente. Las notas mensuales se pueden escribir en la celda F13." sqref="C32 L4:M4 C4 L32" xr:uid="{D735984C-FD47-4C30-BAC6-47C5470F6516}"/>
    <dataValidation allowBlank="1" showInputMessage="1" showErrorMessage="1" prompt="Escriba las notas diarias basadas en el día del calendario que se encuentra arriba en las celdas de esta fila y las filas 6, 8, 10, 12 y 14, de las columnas C a I." sqref="D6 D20 D34 D48" xr:uid="{51699B23-26BE-4594-A799-368E22F0CBC6}"/>
  </dataValidations>
  <printOptions horizontalCentered="1" verticalCentered="1"/>
  <pageMargins left="0.59055118110236227" right="0.59055118110236227" top="0.59055118110236227" bottom="0.59055118110236227" header="0.31496062992125984" footer="0.31496062992125984"/>
  <pageSetup paperSize="4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53370-5EBD-462C-BF86-81C45C775B68}">
  <dimension ref="B1:T58"/>
  <sheetViews>
    <sheetView topLeftCell="A42" zoomScale="96" zoomScaleNormal="96" workbookViewId="0">
      <selection activeCell="G48" sqref="G48"/>
    </sheetView>
  </sheetViews>
  <sheetFormatPr baseColWidth="10" defaultRowHeight="15" x14ac:dyDescent="0.25"/>
  <cols>
    <col min="2" max="3" width="7.28515625" customWidth="1"/>
    <col min="4" max="10" width="18.5703125" customWidth="1"/>
    <col min="14" max="20" width="26.42578125" customWidth="1"/>
  </cols>
  <sheetData>
    <row r="1" spans="2:20" ht="22.5" x14ac:dyDescent="0.45">
      <c r="B1" s="73" t="s">
        <v>4</v>
      </c>
      <c r="C1" s="73"/>
      <c r="D1" s="73"/>
      <c r="E1" s="73"/>
      <c r="F1" s="73"/>
      <c r="G1" s="73"/>
      <c r="H1" s="73"/>
      <c r="I1" s="73"/>
      <c r="J1" s="73"/>
    </row>
    <row r="2" spans="2:20" ht="22.5" x14ac:dyDescent="0.45">
      <c r="B2" s="73" t="s">
        <v>14</v>
      </c>
      <c r="C2" s="73"/>
      <c r="D2" s="73"/>
      <c r="E2" s="73"/>
      <c r="F2" s="73"/>
      <c r="G2" s="73"/>
      <c r="H2" s="73"/>
      <c r="I2" s="73"/>
      <c r="J2" s="73"/>
    </row>
    <row r="3" spans="2:20" ht="16.5" x14ac:dyDescent="0.25">
      <c r="L3" s="1">
        <f>AñoCalendario</f>
        <v>2022</v>
      </c>
      <c r="M3" s="1"/>
      <c r="N3" s="2"/>
      <c r="O3" s="2"/>
      <c r="P3" s="2"/>
      <c r="Q3" s="2"/>
      <c r="R3" s="2"/>
      <c r="S3" s="3"/>
      <c r="T3" s="3"/>
    </row>
    <row r="4" spans="2:20" ht="17.25" x14ac:dyDescent="0.3">
      <c r="C4" s="4" t="str">
        <f>UPPER(TEXT(D7,"mmmm"))</f>
        <v>JUNIO</v>
      </c>
      <c r="D4" s="5" t="str">
        <f>UPPER(TEXT(InicioDeSemana,"ddd"))</f>
        <v>LU</v>
      </c>
      <c r="E4" s="6" t="str">
        <f t="shared" ref="E4:J4" si="0">UPPER(TEXT(E5,"ddd"))</f>
        <v>MAR</v>
      </c>
      <c r="F4" s="6" t="str">
        <f t="shared" si="0"/>
        <v>MIÉ</v>
      </c>
      <c r="G4" s="6" t="str">
        <f t="shared" si="0"/>
        <v>JUE</v>
      </c>
      <c r="H4" s="6" t="str">
        <f t="shared" si="0"/>
        <v>VIE</v>
      </c>
      <c r="I4" s="7" t="str">
        <f t="shared" si="0"/>
        <v>SÁB</v>
      </c>
      <c r="J4" s="7" t="str">
        <f t="shared" si="0"/>
        <v>DOM</v>
      </c>
      <c r="L4" s="4" t="str">
        <f>UPPER(TEXT(D21,"mmmm"))</f>
        <v>JULIO</v>
      </c>
      <c r="M4" s="4"/>
    </row>
    <row r="5" spans="2:20" ht="16.5" x14ac:dyDescent="0.25">
      <c r="C5" s="2"/>
      <c r="D5" s="8">
        <f t="array" ref="D5:J5">DíasYSemanas+DATE(AñoCalendario,6,1)-WEEKDAY(DATE(AñoCalendario,6,1),(InicioDeSemana="Lu")+1)+1</f>
        <v>44711</v>
      </c>
      <c r="E5" s="8">
        <v>44712</v>
      </c>
      <c r="F5" s="28">
        <v>44713</v>
      </c>
      <c r="G5" s="28">
        <v>44714</v>
      </c>
      <c r="H5" s="28">
        <v>44715</v>
      </c>
      <c r="I5" s="9">
        <v>44716</v>
      </c>
      <c r="J5" s="9">
        <v>44717</v>
      </c>
      <c r="L5" s="2"/>
      <c r="M5" s="2"/>
    </row>
    <row r="6" spans="2:20" ht="56.25" customHeight="1" x14ac:dyDescent="0.25">
      <c r="C6" s="2"/>
      <c r="D6" s="10"/>
      <c r="E6" s="10"/>
      <c r="F6" s="10"/>
      <c r="G6" s="10"/>
      <c r="H6" s="11"/>
      <c r="I6" s="12"/>
      <c r="J6" s="12"/>
      <c r="L6" s="2"/>
      <c r="M6" s="2"/>
    </row>
    <row r="7" spans="2:20" ht="16.5" x14ac:dyDescent="0.25">
      <c r="C7" s="2"/>
      <c r="D7" s="28">
        <f t="array" ref="D7:J7">DíasYSemanas+DATE(AñoCalendario,6,1)-WEEKDAY(DATE(AñoCalendario,6,1),(InicioDeSemana="Lu")+1)+8</f>
        <v>44718</v>
      </c>
      <c r="E7" s="28">
        <v>44719</v>
      </c>
      <c r="F7" s="28">
        <v>44720</v>
      </c>
      <c r="G7" s="28">
        <v>44721</v>
      </c>
      <c r="H7" s="28">
        <v>44722</v>
      </c>
      <c r="I7" s="9">
        <v>44723</v>
      </c>
      <c r="J7" s="9">
        <v>44724</v>
      </c>
      <c r="L7" s="2"/>
      <c r="M7" s="2"/>
    </row>
    <row r="8" spans="2:20" ht="56.25" customHeight="1" x14ac:dyDescent="0.25">
      <c r="C8" s="2"/>
      <c r="D8" s="47" t="s">
        <v>164</v>
      </c>
      <c r="E8" s="10"/>
      <c r="F8" s="10"/>
      <c r="G8" s="10"/>
      <c r="H8" s="10"/>
      <c r="I8" s="12"/>
      <c r="J8" s="12"/>
      <c r="L8" s="2"/>
      <c r="M8" s="2"/>
    </row>
    <row r="9" spans="2:20" ht="16.5" x14ac:dyDescent="0.25">
      <c r="C9" s="2"/>
      <c r="D9" s="28">
        <f t="array" ref="D9:J9">DíasYSemanas+DATE(AñoCalendario,6,1)-WEEKDAY(DATE(AñoCalendario,6,1),(InicioDeSemana="Lu")+1)+15</f>
        <v>44725</v>
      </c>
      <c r="E9" s="28">
        <v>44726</v>
      </c>
      <c r="F9" s="28">
        <v>44727</v>
      </c>
      <c r="G9" s="28">
        <v>44728</v>
      </c>
      <c r="H9" s="28">
        <v>44729</v>
      </c>
      <c r="I9" s="9">
        <v>44730</v>
      </c>
      <c r="J9" s="9">
        <v>44731</v>
      </c>
      <c r="L9" s="2"/>
      <c r="M9" s="2"/>
    </row>
    <row r="10" spans="2:20" ht="56.25" customHeight="1" x14ac:dyDescent="0.25">
      <c r="C10" s="2"/>
      <c r="D10" s="10"/>
      <c r="E10" s="10"/>
      <c r="F10" s="11"/>
      <c r="G10" s="10" t="s">
        <v>135</v>
      </c>
      <c r="H10" s="11"/>
      <c r="I10" s="12"/>
      <c r="J10" s="12"/>
      <c r="L10" s="2"/>
      <c r="M10" s="2"/>
    </row>
    <row r="11" spans="2:20" ht="16.5" x14ac:dyDescent="0.25">
      <c r="C11" s="2"/>
      <c r="D11" s="8">
        <f t="array" ref="D11:J11">DíasYSemanas+DATE(AñoCalendario,6,1)-WEEKDAY(DATE(AñoCalendario,6,1),(InicioDeSemana="Lu")+1)+22</f>
        <v>44732</v>
      </c>
      <c r="E11" s="25">
        <v>44733</v>
      </c>
      <c r="F11" s="28">
        <v>44734</v>
      </c>
      <c r="G11" s="28">
        <v>44735</v>
      </c>
      <c r="H11" s="28">
        <v>44736</v>
      </c>
      <c r="I11" s="9">
        <v>44737</v>
      </c>
      <c r="J11" s="9">
        <v>44738</v>
      </c>
      <c r="L11" s="2"/>
      <c r="M11" s="2"/>
    </row>
    <row r="12" spans="2:20" ht="56.25" customHeight="1" x14ac:dyDescent="0.25">
      <c r="C12" s="2"/>
      <c r="D12" s="11"/>
      <c r="E12" s="23" t="s">
        <v>2</v>
      </c>
      <c r="F12" s="38" t="s">
        <v>226</v>
      </c>
      <c r="G12" s="10" t="s">
        <v>83</v>
      </c>
      <c r="H12" s="42" t="s">
        <v>149</v>
      </c>
      <c r="I12" s="12"/>
      <c r="J12" s="12"/>
      <c r="L12" s="2"/>
      <c r="M12" s="2"/>
    </row>
    <row r="13" spans="2:20" ht="16.5" x14ac:dyDescent="0.25">
      <c r="C13" s="2"/>
      <c r="D13" s="25">
        <f t="array" ref="D13:J13">DíasYSemanas+DATE(AñoCalendario,6,1)-WEEKDAY(DATE(AñoCalendario,6,1),(InicioDeSemana="Lu")+1)+29</f>
        <v>44739</v>
      </c>
      <c r="E13" s="28">
        <v>44740</v>
      </c>
      <c r="F13" s="28">
        <v>44741</v>
      </c>
      <c r="G13" s="28">
        <v>44742</v>
      </c>
      <c r="H13" s="8">
        <v>44743</v>
      </c>
      <c r="I13" s="9">
        <v>44744</v>
      </c>
      <c r="J13" s="9">
        <v>44745</v>
      </c>
      <c r="L13" s="2"/>
      <c r="M13" s="2"/>
    </row>
    <row r="14" spans="2:20" ht="56.25" customHeight="1" x14ac:dyDescent="0.25">
      <c r="C14" s="2"/>
      <c r="D14" s="23" t="s">
        <v>3</v>
      </c>
      <c r="E14" s="10" t="s">
        <v>191</v>
      </c>
      <c r="F14" s="42" t="s">
        <v>176</v>
      </c>
      <c r="G14" s="41" t="s">
        <v>124</v>
      </c>
      <c r="H14" s="11"/>
      <c r="I14" s="12"/>
      <c r="J14" s="12"/>
      <c r="L14" s="2"/>
      <c r="M14" s="2"/>
    </row>
    <row r="15" spans="2:20" ht="15" customHeight="1" x14ac:dyDescent="0.25">
      <c r="C15" s="2"/>
      <c r="D15" s="8">
        <f t="array" ref="D15:E15">DíasYSemanas+DATE(AñoCalendario,6,1)-WEEKDAY(DATE(AñoCalendario,6,1),(InicioDeSemana="Lu")+1)+36</f>
        <v>44746</v>
      </c>
      <c r="E15" s="8">
        <v>44747</v>
      </c>
      <c r="F15" s="15" t="s">
        <v>0</v>
      </c>
      <c r="G15" s="16"/>
      <c r="H15" s="16"/>
      <c r="I15" s="16"/>
      <c r="J15" s="16"/>
      <c r="L15" s="2"/>
      <c r="M15" s="2"/>
    </row>
    <row r="16" spans="2:20" ht="56.25" customHeight="1" x14ac:dyDescent="0.25">
      <c r="C16" s="2"/>
      <c r="D16" s="10"/>
      <c r="E16" s="10"/>
      <c r="F16" s="74"/>
      <c r="G16" s="75"/>
      <c r="H16" s="75"/>
      <c r="I16" s="75"/>
      <c r="J16" s="76"/>
      <c r="L16" s="2"/>
      <c r="M16" s="2"/>
    </row>
    <row r="17" spans="2:20" ht="16.5" x14ac:dyDescent="0.25">
      <c r="C17" s="2"/>
      <c r="D17" s="2"/>
      <c r="E17" s="2"/>
      <c r="F17" s="2"/>
      <c r="G17" s="2"/>
      <c r="H17" s="2"/>
      <c r="I17" s="2"/>
      <c r="J17" s="3"/>
      <c r="L17" s="2"/>
      <c r="M17" s="2"/>
      <c r="N17" s="2"/>
      <c r="O17" s="2"/>
      <c r="P17" s="2"/>
      <c r="Q17" s="2"/>
      <c r="R17" s="2"/>
      <c r="S17" s="3"/>
      <c r="T17" s="3"/>
    </row>
    <row r="18" spans="2:20" ht="17.25" x14ac:dyDescent="0.3">
      <c r="C18" s="2"/>
      <c r="D18" s="14" t="str">
        <f>UPPER(TEXT(InicioDeSemana,"ddd"))</f>
        <v>LU</v>
      </c>
      <c r="E18" s="14" t="str">
        <f t="shared" ref="E18:J18" si="1">UPPER(TEXT(E19,"ddd"))</f>
        <v>MAR</v>
      </c>
      <c r="F18" s="14" t="str">
        <f t="shared" si="1"/>
        <v>MIÉ</v>
      </c>
      <c r="G18" s="14" t="str">
        <f t="shared" si="1"/>
        <v>JUE</v>
      </c>
      <c r="H18" s="14" t="str">
        <f t="shared" si="1"/>
        <v>VIE</v>
      </c>
      <c r="I18" s="7" t="str">
        <f t="shared" si="1"/>
        <v>SÁB</v>
      </c>
      <c r="J18" s="7" t="str">
        <f t="shared" si="1"/>
        <v>DOM</v>
      </c>
      <c r="L18" s="2"/>
      <c r="M18" s="2"/>
      <c r="N18" s="2"/>
      <c r="O18" s="2"/>
      <c r="P18" s="2"/>
      <c r="Q18" s="2"/>
      <c r="R18" s="2"/>
      <c r="S18" s="3"/>
      <c r="T18" s="3"/>
    </row>
    <row r="19" spans="2:20" ht="16.5" x14ac:dyDescent="0.25">
      <c r="C19" s="2"/>
      <c r="D19" s="8">
        <f t="array" ref="D19:J19">DíasYSemanas+DATE(AñoCalendario,7,1)-WEEKDAY(DATE(AñoCalendario,7,1),(InicioDeSemana="Lu")+1)+1</f>
        <v>44739</v>
      </c>
      <c r="E19" s="8">
        <v>44740</v>
      </c>
      <c r="F19" s="8">
        <v>44741</v>
      </c>
      <c r="G19" s="8">
        <v>44742</v>
      </c>
      <c r="H19" s="8">
        <v>44743</v>
      </c>
      <c r="I19" s="9">
        <v>44744</v>
      </c>
      <c r="J19" s="9">
        <v>44745</v>
      </c>
      <c r="L19" s="2"/>
      <c r="M19" s="2"/>
      <c r="N19" s="2"/>
      <c r="O19" s="2"/>
      <c r="P19" s="2"/>
      <c r="Q19" s="2"/>
      <c r="R19" s="2"/>
      <c r="S19" s="3"/>
      <c r="T19" s="3"/>
    </row>
    <row r="20" spans="2:20" ht="71.25" customHeight="1" x14ac:dyDescent="0.25">
      <c r="C20" s="2"/>
      <c r="D20" s="10"/>
      <c r="E20" s="10"/>
      <c r="F20" s="10"/>
      <c r="G20" s="10"/>
      <c r="H20" s="10"/>
      <c r="I20" s="12"/>
      <c r="J20" s="12"/>
      <c r="L20" s="2"/>
      <c r="M20" s="2"/>
      <c r="N20" s="2"/>
      <c r="O20" s="2"/>
      <c r="P20" s="2"/>
      <c r="Q20" s="2"/>
      <c r="R20" s="2"/>
      <c r="S20" s="3"/>
      <c r="T20" s="3"/>
    </row>
    <row r="21" spans="2:20" ht="16.5" x14ac:dyDescent="0.25">
      <c r="C21" s="2"/>
      <c r="D21" s="25">
        <f t="array" ref="D21:J21">DíasYSemanas+DATE(AñoCalendario,7,1)-WEEKDAY(DATE(AñoCalendario,7,1),(InicioDeSemana="Lu")+1)+8</f>
        <v>44746</v>
      </c>
      <c r="E21" s="25">
        <v>44747</v>
      </c>
      <c r="F21" s="25">
        <v>44748</v>
      </c>
      <c r="G21" s="25">
        <v>44749</v>
      </c>
      <c r="H21" s="25">
        <v>44750</v>
      </c>
      <c r="I21" s="26">
        <v>44751</v>
      </c>
      <c r="J21" s="26">
        <v>44752</v>
      </c>
      <c r="L21" s="2"/>
      <c r="M21" s="2"/>
      <c r="N21" s="2"/>
      <c r="O21" s="2"/>
      <c r="P21" s="2"/>
      <c r="Q21" s="2"/>
      <c r="R21" s="2"/>
      <c r="S21" s="3"/>
      <c r="T21" s="3"/>
    </row>
    <row r="22" spans="2:20" ht="71.25" customHeight="1" x14ac:dyDescent="0.25">
      <c r="C22" s="2"/>
      <c r="D22" s="22" t="s">
        <v>1</v>
      </c>
      <c r="E22" s="22" t="s">
        <v>1</v>
      </c>
      <c r="F22" s="22" t="s">
        <v>1</v>
      </c>
      <c r="G22" s="22" t="s">
        <v>1</v>
      </c>
      <c r="H22" s="22" t="s">
        <v>1</v>
      </c>
      <c r="I22" s="22" t="s">
        <v>1</v>
      </c>
      <c r="J22" s="22" t="s">
        <v>1</v>
      </c>
      <c r="L22" s="2"/>
      <c r="M22" s="2"/>
      <c r="N22" s="2"/>
      <c r="O22" s="2"/>
      <c r="P22" s="2"/>
      <c r="Q22" s="2"/>
      <c r="R22" s="2"/>
      <c r="S22" s="3"/>
      <c r="T22" s="3"/>
    </row>
    <row r="23" spans="2:20" ht="16.5" x14ac:dyDescent="0.25">
      <c r="C23" s="2"/>
      <c r="D23" s="25">
        <f t="array" ref="D23:J23">DíasYSemanas+DATE(AñoCalendario,7,1)-WEEKDAY(DATE(AñoCalendario,7,1),(InicioDeSemana="Lu")+1)+15</f>
        <v>44753</v>
      </c>
      <c r="E23" s="25">
        <v>44754</v>
      </c>
      <c r="F23" s="25">
        <v>44755</v>
      </c>
      <c r="G23" s="25">
        <v>44756</v>
      </c>
      <c r="H23" s="25">
        <v>44757</v>
      </c>
      <c r="I23" s="26">
        <v>44758</v>
      </c>
      <c r="J23" s="26">
        <v>44759</v>
      </c>
      <c r="L23" s="2"/>
      <c r="M23" s="2"/>
      <c r="N23" s="2"/>
      <c r="O23" s="2"/>
      <c r="P23" s="2"/>
      <c r="Q23" s="2"/>
      <c r="R23" s="2"/>
      <c r="S23" s="3"/>
      <c r="T23" s="3"/>
    </row>
    <row r="24" spans="2:20" ht="71.25" customHeight="1" x14ac:dyDescent="0.25">
      <c r="C24" s="2"/>
      <c r="D24" s="22" t="s">
        <v>1</v>
      </c>
      <c r="E24" s="22" t="s">
        <v>1</v>
      </c>
      <c r="F24" s="22" t="s">
        <v>1</v>
      </c>
      <c r="G24" s="22" t="s">
        <v>1</v>
      </c>
      <c r="H24" s="22" t="s">
        <v>1</v>
      </c>
      <c r="I24" s="22" t="s">
        <v>1</v>
      </c>
      <c r="J24" s="22" t="s">
        <v>1</v>
      </c>
      <c r="L24" s="2"/>
      <c r="M24" s="2"/>
      <c r="N24" s="2"/>
      <c r="O24" s="2"/>
      <c r="P24" s="2"/>
      <c r="Q24" s="2"/>
      <c r="R24" s="2"/>
      <c r="S24" s="3"/>
      <c r="T24" s="3"/>
    </row>
    <row r="25" spans="2:20" ht="16.5" x14ac:dyDescent="0.25">
      <c r="C25" s="2"/>
      <c r="D25" s="25">
        <f t="array" ref="D25:J25">DíasYSemanas+DATE(AñoCalendario,7,1)-WEEKDAY(DATE(AñoCalendario,7,1),(InicioDeSemana="Lu")+1)+22</f>
        <v>44760</v>
      </c>
      <c r="E25" s="25">
        <v>44761</v>
      </c>
      <c r="F25" s="25">
        <v>44762</v>
      </c>
      <c r="G25" s="25">
        <v>44763</v>
      </c>
      <c r="H25" s="25">
        <v>44764</v>
      </c>
      <c r="I25" s="26">
        <v>44765</v>
      </c>
      <c r="J25" s="26">
        <v>44766</v>
      </c>
      <c r="L25" s="2"/>
      <c r="M25" s="2"/>
      <c r="N25" s="2"/>
      <c r="O25" s="2"/>
      <c r="P25" s="2"/>
      <c r="Q25" s="2"/>
      <c r="R25" s="2"/>
      <c r="S25" s="3"/>
      <c r="T25" s="3"/>
    </row>
    <row r="26" spans="2:20" ht="71.25" customHeight="1" x14ac:dyDescent="0.25">
      <c r="C26" s="2"/>
      <c r="D26" s="22" t="s">
        <v>1</v>
      </c>
      <c r="E26" s="22" t="s">
        <v>1</v>
      </c>
      <c r="F26" s="22" t="s">
        <v>1</v>
      </c>
      <c r="G26" s="22" t="s">
        <v>1</v>
      </c>
      <c r="H26" s="22" t="s">
        <v>1</v>
      </c>
      <c r="I26" s="22" t="s">
        <v>1</v>
      </c>
      <c r="J26" s="22" t="s">
        <v>1</v>
      </c>
      <c r="L26" s="2"/>
      <c r="M26" s="2"/>
      <c r="N26" s="2"/>
      <c r="O26" s="2"/>
      <c r="P26" s="2"/>
      <c r="Q26" s="2"/>
      <c r="R26" s="2"/>
      <c r="S26" s="3"/>
      <c r="T26" s="3"/>
    </row>
    <row r="27" spans="2:20" ht="16.5" x14ac:dyDescent="0.25">
      <c r="C27" s="2"/>
      <c r="D27" s="8">
        <f t="array" ref="D27:J27">DíasYSemanas+DATE(AñoCalendario,7,1)-WEEKDAY(DATE(AñoCalendario,7,1),(InicioDeSemana="Lu")+1)+29</f>
        <v>44767</v>
      </c>
      <c r="E27" s="8">
        <v>44768</v>
      </c>
      <c r="F27" s="8">
        <v>44769</v>
      </c>
      <c r="G27" s="8">
        <v>44770</v>
      </c>
      <c r="H27" s="8">
        <v>44771</v>
      </c>
      <c r="I27" s="9">
        <v>44772</v>
      </c>
      <c r="J27" s="9">
        <v>44773</v>
      </c>
      <c r="L27" s="2"/>
      <c r="M27" s="2"/>
      <c r="N27" s="2"/>
      <c r="O27" s="2"/>
      <c r="P27" s="2"/>
      <c r="Q27" s="2"/>
      <c r="R27" s="2"/>
      <c r="S27" s="3"/>
      <c r="T27" s="3"/>
    </row>
    <row r="28" spans="2:20" ht="71.25" customHeight="1" x14ac:dyDescent="0.25">
      <c r="C28" s="2"/>
      <c r="D28" s="29" t="s">
        <v>58</v>
      </c>
      <c r="E28" s="29"/>
      <c r="F28" s="29"/>
      <c r="G28" s="30"/>
      <c r="H28" s="10" t="s">
        <v>94</v>
      </c>
      <c r="I28" s="31"/>
      <c r="J28" s="31"/>
      <c r="L28" s="2"/>
      <c r="M28" s="2"/>
      <c r="N28" s="2"/>
      <c r="O28" s="2"/>
      <c r="P28" s="2"/>
      <c r="Q28" s="2"/>
      <c r="R28" s="2"/>
      <c r="S28" s="3"/>
      <c r="T28" s="3"/>
    </row>
    <row r="29" spans="2:20" ht="16.5" x14ac:dyDescent="0.25">
      <c r="B29" s="32"/>
      <c r="C29" s="33"/>
      <c r="D29" s="8">
        <f t="array" ref="D29:E29">DíasYSemanas+DATE(AñoCalendario,7,1)-WEEKDAY(DATE(AñoCalendario,7,1),(InicioDeSemana="Lu")+1)+36</f>
        <v>44774</v>
      </c>
      <c r="E29" s="8">
        <v>44775</v>
      </c>
      <c r="F29" s="77" t="s">
        <v>0</v>
      </c>
      <c r="G29" s="78"/>
      <c r="H29" s="78"/>
      <c r="I29" s="78"/>
      <c r="J29" s="78"/>
      <c r="L29" s="2"/>
      <c r="M29" s="2"/>
      <c r="N29" s="2"/>
      <c r="O29" s="2"/>
      <c r="P29" s="2"/>
      <c r="Q29" s="2"/>
      <c r="R29" s="2"/>
      <c r="S29" s="3"/>
      <c r="T29" s="3"/>
    </row>
    <row r="30" spans="2:20" ht="70.5" customHeight="1" x14ac:dyDescent="0.25">
      <c r="B30" s="32"/>
      <c r="C30" s="33"/>
      <c r="D30" s="10"/>
      <c r="E30" s="11"/>
      <c r="F30" s="77"/>
      <c r="G30" s="78"/>
      <c r="H30" s="78"/>
      <c r="I30" s="78"/>
      <c r="J30" s="78"/>
      <c r="L30" s="2"/>
      <c r="M30" s="2"/>
      <c r="N30" s="2"/>
      <c r="O30" s="2"/>
      <c r="P30" s="2"/>
      <c r="Q30" s="2"/>
      <c r="R30" s="2"/>
      <c r="S30" s="3"/>
      <c r="T30" s="3"/>
    </row>
    <row r="31" spans="2:20" x14ac:dyDescent="0.25">
      <c r="B31" s="17"/>
      <c r="C31" s="17"/>
      <c r="D31" s="17"/>
    </row>
    <row r="32" spans="2:20" ht="21.75" customHeight="1" x14ac:dyDescent="0.3">
      <c r="B32" s="32"/>
      <c r="C32" s="37" t="str">
        <f>UPPER(TEXT(D35,"mmmm"))</f>
        <v>AGOSTO</v>
      </c>
      <c r="D32" s="6" t="str">
        <f>UPPER(TEXT(InicioDeSemana,"ddd"))</f>
        <v>LU</v>
      </c>
      <c r="E32" s="6" t="str">
        <f t="shared" ref="E32:J32" si="2">UPPER(TEXT(E33,"ddd"))</f>
        <v>MAR</v>
      </c>
      <c r="F32" s="6" t="str">
        <f t="shared" si="2"/>
        <v>MIÉ</v>
      </c>
      <c r="G32" s="6" t="str">
        <f t="shared" si="2"/>
        <v>JUE</v>
      </c>
      <c r="H32" s="6" t="str">
        <f t="shared" si="2"/>
        <v>VIE</v>
      </c>
      <c r="I32" s="7" t="str">
        <f t="shared" si="2"/>
        <v>SÁB</v>
      </c>
      <c r="J32" s="7" t="str">
        <f t="shared" si="2"/>
        <v>DOM</v>
      </c>
      <c r="L32" s="18" t="str">
        <f>UPPER(TEXT(D49,"mmmm"))</f>
        <v>SEPTIEMBRE</v>
      </c>
    </row>
    <row r="33" spans="2:12" ht="16.5" x14ac:dyDescent="0.25">
      <c r="B33" s="32"/>
      <c r="C33" s="33"/>
      <c r="D33" s="8">
        <f t="array" ref="D33:J33">DíasYSemanas+DATE(AñoCalendario,8,1)-WEEKDAY(DATE(AñoCalendario,8,1),(InicioDeSemana="Lu")+1)+1</f>
        <v>44774</v>
      </c>
      <c r="E33" s="8">
        <v>44775</v>
      </c>
      <c r="F33" s="8">
        <v>44776</v>
      </c>
      <c r="G33" s="8">
        <v>44777</v>
      </c>
      <c r="H33" s="8">
        <v>44778</v>
      </c>
      <c r="I33" s="9">
        <v>44779</v>
      </c>
      <c r="J33" s="9">
        <v>44780</v>
      </c>
      <c r="L33" s="3"/>
    </row>
    <row r="34" spans="2:12" s="17" customFormat="1" ht="64.5" customHeight="1" x14ac:dyDescent="0.25">
      <c r="C34" s="2"/>
      <c r="D34" s="34"/>
      <c r="E34" s="34" t="s">
        <v>360</v>
      </c>
      <c r="F34" s="49" t="s">
        <v>47</v>
      </c>
      <c r="G34" s="51" t="s">
        <v>392</v>
      </c>
      <c r="H34" s="34"/>
      <c r="I34" s="36"/>
      <c r="J34" s="36"/>
      <c r="L34" s="3"/>
    </row>
    <row r="35" spans="2:12" ht="16.5" x14ac:dyDescent="0.25">
      <c r="C35" s="2"/>
      <c r="D35" s="8">
        <f t="array" ref="D35:J35">DíasYSemanas+DATE(AñoCalendario,8,1)-WEEKDAY(DATE(AñoCalendario,8,1),(InicioDeSemana="Lu")+1)+8</f>
        <v>44781</v>
      </c>
      <c r="E35" s="8">
        <v>44782</v>
      </c>
      <c r="F35" s="8">
        <v>44783</v>
      </c>
      <c r="G35" s="8">
        <v>44784</v>
      </c>
      <c r="H35" s="8">
        <v>44785</v>
      </c>
      <c r="I35" s="9">
        <v>44786</v>
      </c>
      <c r="J35" s="9">
        <v>44787</v>
      </c>
      <c r="L35" s="3"/>
    </row>
    <row r="36" spans="2:12" s="17" customFormat="1" ht="64.5" customHeight="1" x14ac:dyDescent="0.25">
      <c r="C36" s="2"/>
      <c r="D36" s="46" t="s">
        <v>127</v>
      </c>
      <c r="E36" s="21" t="s">
        <v>323</v>
      </c>
      <c r="F36" s="60" t="s">
        <v>189</v>
      </c>
      <c r="G36" s="71" t="s">
        <v>395</v>
      </c>
      <c r="H36" s="21" t="s">
        <v>96</v>
      </c>
      <c r="I36" s="12"/>
      <c r="J36" s="12"/>
      <c r="L36" s="3"/>
    </row>
    <row r="37" spans="2:12" ht="23.25" customHeight="1" x14ac:dyDescent="0.25">
      <c r="C37" s="2"/>
      <c r="D37" s="25">
        <f t="array" ref="D37:J37">DíasYSemanas+DATE(AñoCalendario,8,1)-WEEKDAY(DATE(AñoCalendario,8,1),(InicioDeSemana="Lu")+1)+15</f>
        <v>44788</v>
      </c>
      <c r="E37" s="8">
        <v>44789</v>
      </c>
      <c r="F37" s="8">
        <v>44790</v>
      </c>
      <c r="G37" s="8">
        <v>44791</v>
      </c>
      <c r="H37" s="8">
        <v>44792</v>
      </c>
      <c r="I37" s="9">
        <v>44793</v>
      </c>
      <c r="J37" s="9">
        <v>44794</v>
      </c>
      <c r="L37" s="3"/>
    </row>
    <row r="38" spans="2:12" s="17" customFormat="1" ht="64.5" customHeight="1" x14ac:dyDescent="0.25">
      <c r="C38" s="2"/>
      <c r="D38" s="24" t="s">
        <v>2</v>
      </c>
      <c r="E38" s="41" t="s">
        <v>192</v>
      </c>
      <c r="F38" s="10" t="s">
        <v>174</v>
      </c>
      <c r="G38" s="10" t="s">
        <v>83</v>
      </c>
      <c r="H38" s="10"/>
      <c r="I38" s="12"/>
      <c r="J38" s="12"/>
      <c r="L38" s="3"/>
    </row>
    <row r="39" spans="2:12" ht="19.5" customHeight="1" x14ac:dyDescent="0.25">
      <c r="C39" s="2"/>
      <c r="D39" s="8">
        <f t="array" ref="D39:J39">DíasYSemanas+DATE(AñoCalendario,8,1)-WEEKDAY(DATE(AñoCalendario,8,1),(InicioDeSemana="Lu")+1)+22</f>
        <v>44795</v>
      </c>
      <c r="E39" s="8">
        <v>44796</v>
      </c>
      <c r="F39" s="8">
        <v>44797</v>
      </c>
      <c r="G39" s="8">
        <v>44798</v>
      </c>
      <c r="H39" s="8">
        <v>44799</v>
      </c>
      <c r="I39" s="9">
        <v>44800</v>
      </c>
      <c r="J39" s="9">
        <v>44801</v>
      </c>
      <c r="L39" s="3"/>
    </row>
    <row r="40" spans="2:12" s="17" customFormat="1" ht="64.5" customHeight="1" x14ac:dyDescent="0.25">
      <c r="C40" s="2"/>
      <c r="D40" s="41" t="s">
        <v>172</v>
      </c>
      <c r="E40" s="11"/>
      <c r="F40" s="46" t="s">
        <v>131</v>
      </c>
      <c r="G40" s="41" t="s">
        <v>400</v>
      </c>
      <c r="H40" s="10"/>
      <c r="I40" s="12"/>
      <c r="J40" s="12"/>
      <c r="L40" s="3"/>
    </row>
    <row r="41" spans="2:12" ht="17.25" customHeight="1" x14ac:dyDescent="0.25">
      <c r="C41" s="2"/>
      <c r="D41" s="8">
        <f t="array" ref="D41:J41">DíasYSemanas+DATE(AñoCalendario,8,1)-WEEKDAY(DATE(AñoCalendario,8,1),(InicioDeSemana="Lu")+1)+29</f>
        <v>44802</v>
      </c>
      <c r="E41" s="8">
        <v>44803</v>
      </c>
      <c r="F41" s="8">
        <v>44804</v>
      </c>
      <c r="G41" s="8">
        <v>44805</v>
      </c>
      <c r="H41" s="8">
        <v>44806</v>
      </c>
      <c r="I41" s="9">
        <v>44807</v>
      </c>
      <c r="J41" s="9">
        <v>44808</v>
      </c>
      <c r="L41" s="3"/>
    </row>
    <row r="42" spans="2:12" s="17" customFormat="1" ht="64.5" customHeight="1" x14ac:dyDescent="0.25">
      <c r="C42" s="2"/>
      <c r="D42" s="10"/>
      <c r="E42" s="10" t="s">
        <v>367</v>
      </c>
      <c r="F42" s="47" t="s">
        <v>234</v>
      </c>
      <c r="G42" s="10"/>
      <c r="H42" s="10"/>
      <c r="I42" s="12"/>
      <c r="J42" s="12"/>
      <c r="L42" s="3"/>
    </row>
    <row r="43" spans="2:12" ht="21" customHeight="1" x14ac:dyDescent="0.25">
      <c r="C43" s="2"/>
      <c r="D43" s="8">
        <f t="array" ref="D43:E43">DíasYSemanas+DATE(AñoCalendario,8,1)-WEEKDAY(DATE(AñoCalendario,8,1),(InicioDeSemana="Lu")+1)+36</f>
        <v>44809</v>
      </c>
      <c r="E43" s="8">
        <v>44810</v>
      </c>
      <c r="F43" s="77" t="s">
        <v>0</v>
      </c>
      <c r="G43" s="78"/>
      <c r="H43" s="78"/>
      <c r="I43" s="78"/>
      <c r="J43" s="78"/>
      <c r="L43" s="3"/>
    </row>
    <row r="44" spans="2:12" s="17" customFormat="1" ht="64.5" customHeight="1" x14ac:dyDescent="0.25">
      <c r="C44" s="2"/>
      <c r="D44" s="10"/>
      <c r="E44" s="10"/>
      <c r="F44" s="77"/>
      <c r="G44" s="78"/>
      <c r="H44" s="78"/>
      <c r="I44" s="78"/>
      <c r="J44" s="78"/>
      <c r="L44" s="3"/>
    </row>
    <row r="46" spans="2:12" ht="17.25" x14ac:dyDescent="0.3">
      <c r="D46" s="7" t="str">
        <f>UPPER(TEXT(InicioDeSemana,"ddd"))</f>
        <v>LU</v>
      </c>
      <c r="E46" s="7" t="str">
        <f t="shared" ref="E46:J46" si="3">UPPER(TEXT(E47,"ddd"))</f>
        <v>MAR</v>
      </c>
      <c r="F46" s="7" t="str">
        <f t="shared" si="3"/>
        <v>MIÉ</v>
      </c>
      <c r="G46" s="7" t="str">
        <f t="shared" si="3"/>
        <v>JUE</v>
      </c>
      <c r="H46" s="7" t="str">
        <f t="shared" si="3"/>
        <v>VIE</v>
      </c>
      <c r="I46" s="7" t="str">
        <f t="shared" si="3"/>
        <v>SÁB</v>
      </c>
      <c r="J46" s="7" t="str">
        <f t="shared" si="3"/>
        <v>DOM</v>
      </c>
    </row>
    <row r="47" spans="2:12" ht="16.5" x14ac:dyDescent="0.25">
      <c r="D47" s="9">
        <f t="array" ref="D47:J47">DíasYSemanas+DATE(AñoCalendario,9,1)-WEEKDAY(DATE(AñoCalendario,9,1),(InicioDeSemana="Lu")+1)+1</f>
        <v>44802</v>
      </c>
      <c r="E47" s="9">
        <v>44803</v>
      </c>
      <c r="F47" s="9">
        <v>44804</v>
      </c>
      <c r="G47" s="8">
        <v>44805</v>
      </c>
      <c r="H47" s="8">
        <v>44806</v>
      </c>
      <c r="I47" s="9">
        <v>44807</v>
      </c>
      <c r="J47" s="9">
        <v>44808</v>
      </c>
    </row>
    <row r="48" spans="2:12" ht="65.25" customHeight="1" x14ac:dyDescent="0.25">
      <c r="D48" s="12"/>
      <c r="E48" s="12"/>
      <c r="F48" s="12"/>
      <c r="G48" s="41" t="s">
        <v>401</v>
      </c>
      <c r="H48" s="41" t="s">
        <v>153</v>
      </c>
      <c r="I48" s="12"/>
      <c r="J48" s="12"/>
    </row>
    <row r="49" spans="4:10" ht="16.5" x14ac:dyDescent="0.25">
      <c r="D49" s="8">
        <f t="array" ref="D49:J49">DíasYSemanas+DATE(AñoCalendario,9,1)-WEEKDAY(DATE(AñoCalendario,9,1),(InicioDeSemana="Lu")+1)+8</f>
        <v>44809</v>
      </c>
      <c r="E49" s="8">
        <v>44810</v>
      </c>
      <c r="F49" s="8">
        <v>44811</v>
      </c>
      <c r="G49" s="8">
        <v>44812</v>
      </c>
      <c r="H49" s="8">
        <v>44813</v>
      </c>
      <c r="I49" s="9">
        <v>44814</v>
      </c>
      <c r="J49" s="9">
        <v>44815</v>
      </c>
    </row>
    <row r="50" spans="4:10" ht="65.25" customHeight="1" x14ac:dyDescent="0.25">
      <c r="D50" s="12"/>
      <c r="E50" s="10" t="s">
        <v>330</v>
      </c>
      <c r="F50" s="12"/>
      <c r="G50" s="41" t="s">
        <v>154</v>
      </c>
      <c r="H50" s="41" t="s">
        <v>154</v>
      </c>
      <c r="I50" s="12"/>
      <c r="J50" s="12"/>
    </row>
    <row r="51" spans="4:10" ht="16.5" x14ac:dyDescent="0.25">
      <c r="D51" s="8">
        <f t="array" ref="D51:J51">DíasYSemanas+DATE(AñoCalendario,9,1)-WEEKDAY(DATE(AñoCalendario,9,1),(InicioDeSemana="Lu")+1)+15</f>
        <v>44816</v>
      </c>
      <c r="E51" s="8">
        <v>44817</v>
      </c>
      <c r="F51" s="8">
        <v>44818</v>
      </c>
      <c r="G51" s="8">
        <v>44819</v>
      </c>
      <c r="H51" s="8">
        <v>44820</v>
      </c>
      <c r="I51" s="9">
        <v>44821</v>
      </c>
      <c r="J51" s="9">
        <v>44822</v>
      </c>
    </row>
    <row r="52" spans="4:10" ht="65.25" customHeight="1" x14ac:dyDescent="0.25">
      <c r="D52" s="10"/>
      <c r="E52" s="10"/>
      <c r="F52" s="10"/>
      <c r="G52" s="10"/>
      <c r="H52" s="10"/>
      <c r="I52" s="12"/>
      <c r="J52" s="12"/>
    </row>
    <row r="53" spans="4:10" ht="16.5" x14ac:dyDescent="0.25">
      <c r="D53" s="8">
        <f t="array" ref="D53:J53">DíasYSemanas+DATE(AñoCalendario,9,1)-WEEKDAY(DATE(AñoCalendario,9,1),(InicioDeSemana="Lu")+1)+22</f>
        <v>44823</v>
      </c>
      <c r="E53" s="8">
        <v>44824</v>
      </c>
      <c r="F53" s="8">
        <v>44825</v>
      </c>
      <c r="G53" s="8">
        <v>44826</v>
      </c>
      <c r="H53" s="8">
        <v>44827</v>
      </c>
      <c r="I53" s="9">
        <v>44828</v>
      </c>
      <c r="J53" s="9">
        <v>44829</v>
      </c>
    </row>
    <row r="54" spans="4:10" ht="65.25" customHeight="1" x14ac:dyDescent="0.25">
      <c r="D54" s="19"/>
      <c r="E54" s="19"/>
      <c r="F54" s="19"/>
      <c r="G54" s="19"/>
      <c r="H54" s="19"/>
      <c r="I54" s="12"/>
      <c r="J54" s="12"/>
    </row>
    <row r="55" spans="4:10" ht="16.5" x14ac:dyDescent="0.25">
      <c r="D55" s="8">
        <f t="array" ref="D55:J55">DíasYSemanas+DATE(AñoCalendario,9,1)-WEEKDAY(DATE(AñoCalendario,9,1),(InicioDeSemana="Lu")+1)+29</f>
        <v>44830</v>
      </c>
      <c r="E55" s="8">
        <v>44831</v>
      </c>
      <c r="F55" s="8">
        <v>44832</v>
      </c>
      <c r="G55" s="8">
        <v>44833</v>
      </c>
      <c r="H55" s="8">
        <v>44834</v>
      </c>
      <c r="I55" s="9">
        <v>44835</v>
      </c>
      <c r="J55" s="9">
        <v>44836</v>
      </c>
    </row>
    <row r="56" spans="4:10" ht="65.25" customHeight="1" x14ac:dyDescent="0.25">
      <c r="D56" s="12"/>
      <c r="E56" s="12"/>
      <c r="F56" s="12"/>
      <c r="G56" s="12"/>
      <c r="H56" s="12"/>
      <c r="I56" s="12"/>
      <c r="J56" s="12"/>
    </row>
    <row r="57" spans="4:10" ht="16.5" x14ac:dyDescent="0.25">
      <c r="D57" s="9">
        <f t="array" ref="D57:E57">DíasYSemanas+DATE(AñoCalendario,9,1)-WEEKDAY(DATE(AñoCalendario,9,1),(InicioDeSemana="Lu")+1)+36</f>
        <v>44837</v>
      </c>
      <c r="E57" s="9">
        <v>44838</v>
      </c>
      <c r="F57" s="20" t="s">
        <v>0</v>
      </c>
      <c r="G57" s="27"/>
      <c r="H57" s="27"/>
      <c r="I57" s="27"/>
      <c r="J57" s="27"/>
    </row>
    <row r="58" spans="4:10" ht="65.25" customHeight="1" x14ac:dyDescent="0.25">
      <c r="D58" s="12"/>
      <c r="E58" s="12"/>
      <c r="F58" s="72"/>
      <c r="G58" s="72"/>
      <c r="H58" s="72"/>
      <c r="I58" s="72"/>
      <c r="J58" s="72"/>
    </row>
  </sheetData>
  <mergeCells count="8">
    <mergeCell ref="F58:J58"/>
    <mergeCell ref="B1:J1"/>
    <mergeCell ref="B2:J2"/>
    <mergeCell ref="F16:J16"/>
    <mergeCell ref="F29:F30"/>
    <mergeCell ref="G29:J30"/>
    <mergeCell ref="F43:F44"/>
    <mergeCell ref="G43:J44"/>
  </mergeCells>
  <conditionalFormatting sqref="J33:J42 J23 J25 J27:J28">
    <cfRule type="expression" dxfId="460" priority="23">
      <formula>$J$3="DO"</formula>
    </cfRule>
  </conditionalFormatting>
  <conditionalFormatting sqref="D13:J13 D15:E15">
    <cfRule type="expression" dxfId="459" priority="36">
      <formula>AND(DAY(D13)&gt;=1,DAY(D13)&lt;=15)</formula>
    </cfRule>
  </conditionalFormatting>
  <conditionalFormatting sqref="D5:I6">
    <cfRule type="expression" dxfId="458" priority="35">
      <formula>DAY(D5)&gt;8</formula>
    </cfRule>
  </conditionalFormatting>
  <conditionalFormatting sqref="D5:D7 E8 D9:D16">
    <cfRule type="expression" dxfId="457" priority="34">
      <formula>E$3="DO"</formula>
    </cfRule>
  </conditionalFormatting>
  <conditionalFormatting sqref="I5:I14">
    <cfRule type="expression" dxfId="456" priority="33">
      <formula>J$3="SÁ"</formula>
    </cfRule>
  </conditionalFormatting>
  <conditionalFormatting sqref="J19:J21">
    <cfRule type="expression" dxfId="455" priority="28">
      <formula>$J$3="DO"</formula>
    </cfRule>
  </conditionalFormatting>
  <conditionalFormatting sqref="D27:J27 D29:E29">
    <cfRule type="expression" dxfId="454" priority="32">
      <formula>AND(DAY(D27)&gt;=1,DAY(D27)&lt;=15)</formula>
    </cfRule>
  </conditionalFormatting>
  <conditionalFormatting sqref="D19:I20">
    <cfRule type="expression" dxfId="453" priority="31">
      <formula>DAY(D19)&gt;8</formula>
    </cfRule>
  </conditionalFormatting>
  <conditionalFormatting sqref="D19:D21 D23 D25 D27 D29:D30">
    <cfRule type="expression" dxfId="452" priority="30">
      <formula>N$3="DO"</formula>
    </cfRule>
  </conditionalFormatting>
  <conditionalFormatting sqref="I19:J21 I23:J23 I25:J25 I27:J28">
    <cfRule type="expression" dxfId="451" priority="29">
      <formula>S$3="SÁ"</formula>
    </cfRule>
  </conditionalFormatting>
  <conditionalFormatting sqref="D41:J41 D43:E43">
    <cfRule type="expression" dxfId="450" priority="27">
      <formula>AND(DAY(D41)&gt;=1,DAY(D41)&lt;=15)</formula>
    </cfRule>
  </conditionalFormatting>
  <conditionalFormatting sqref="D33:I33 D34:E34 H34:I34">
    <cfRule type="expression" dxfId="449" priority="26">
      <formula>DAY(D33)&gt;8</formula>
    </cfRule>
  </conditionalFormatting>
  <conditionalFormatting sqref="D33:D35 D37:D44">
    <cfRule type="expression" dxfId="448" priority="25">
      <formula>D$3="DO"</formula>
    </cfRule>
  </conditionalFormatting>
  <conditionalFormatting sqref="I33:J42">
    <cfRule type="expression" dxfId="447" priority="24">
      <formula>I$3="SÁ"</formula>
    </cfRule>
  </conditionalFormatting>
  <conditionalFormatting sqref="J5:J14">
    <cfRule type="expression" dxfId="446" priority="37">
      <formula>#REF!="SÁ"</formula>
    </cfRule>
  </conditionalFormatting>
  <conditionalFormatting sqref="J5:J14">
    <cfRule type="expression" dxfId="445" priority="38">
      <formula>#REF!="DO"</formula>
    </cfRule>
  </conditionalFormatting>
  <conditionalFormatting sqref="D55:J55 D57:E57">
    <cfRule type="expression" dxfId="444" priority="22">
      <formula>AND(DAY(D55)&gt;=1,DAY(D55)&lt;=15)</formula>
    </cfRule>
  </conditionalFormatting>
  <conditionalFormatting sqref="D47:I48">
    <cfRule type="expression" dxfId="443" priority="21">
      <formula>DAY(D47)&gt;8</formula>
    </cfRule>
  </conditionalFormatting>
  <conditionalFormatting sqref="D47:D58">
    <cfRule type="expression" dxfId="442" priority="20">
      <formula>M$3="DO"</formula>
    </cfRule>
  </conditionalFormatting>
  <conditionalFormatting sqref="I47:J56">
    <cfRule type="expression" dxfId="441" priority="19">
      <formula>R$3="SÁ"</formula>
    </cfRule>
  </conditionalFormatting>
  <conditionalFormatting sqref="J47:J56">
    <cfRule type="expression" dxfId="440" priority="18">
      <formula>$I$3="DO"</formula>
    </cfRule>
  </conditionalFormatting>
  <conditionalFormatting sqref="D22:J22">
    <cfRule type="expression" dxfId="439" priority="17">
      <formula>O$3="DO"</formula>
    </cfRule>
  </conditionalFormatting>
  <conditionalFormatting sqref="D24:J24">
    <cfRule type="expression" dxfId="438" priority="16">
      <formula>O$3="DO"</formula>
    </cfRule>
  </conditionalFormatting>
  <conditionalFormatting sqref="D26:J26">
    <cfRule type="expression" dxfId="437" priority="15">
      <formula>O$3="DO"</formula>
    </cfRule>
  </conditionalFormatting>
  <conditionalFormatting sqref="G8">
    <cfRule type="expression" dxfId="436" priority="13">
      <formula>H$3="DO"</formula>
    </cfRule>
  </conditionalFormatting>
  <conditionalFormatting sqref="H36">
    <cfRule type="expression" dxfId="435" priority="11">
      <formula>H$3="DO"</formula>
    </cfRule>
  </conditionalFormatting>
  <conditionalFormatting sqref="D8">
    <cfRule type="expression" dxfId="434" priority="10">
      <formula>E$3="DO"</formula>
    </cfRule>
  </conditionalFormatting>
  <conditionalFormatting sqref="D28">
    <cfRule type="expression" dxfId="433" priority="9">
      <formula>N$3="DO"</formula>
    </cfRule>
  </conditionalFormatting>
  <conditionalFormatting sqref="D36">
    <cfRule type="expression" dxfId="432" priority="8">
      <formula>D$3="DO"</formula>
    </cfRule>
  </conditionalFormatting>
  <conditionalFormatting sqref="F34">
    <cfRule type="expression" dxfId="431" priority="7">
      <formula>DAY(F34)&gt;8</formula>
    </cfRule>
  </conditionalFormatting>
  <conditionalFormatting sqref="F34">
    <cfRule type="expression" dxfId="430" priority="6">
      <formula>F$3="DO"</formula>
    </cfRule>
  </conditionalFormatting>
  <conditionalFormatting sqref="F40">
    <cfRule type="expression" dxfId="429" priority="5">
      <formula>F$3="DO"</formula>
    </cfRule>
  </conditionalFormatting>
  <conditionalFormatting sqref="G10">
    <cfRule type="expression" dxfId="428" priority="4">
      <formula>H$3="DO"</formula>
    </cfRule>
  </conditionalFormatting>
  <conditionalFormatting sqref="G34">
    <cfRule type="expression" dxfId="427" priority="3">
      <formula>DAY(G34)&gt;8</formula>
    </cfRule>
  </conditionalFormatting>
  <conditionalFormatting sqref="G36">
    <cfRule type="expression" dxfId="426" priority="2">
      <formula>DAY(G36)&gt;8</formula>
    </cfRule>
  </conditionalFormatting>
  <conditionalFormatting sqref="E42">
    <cfRule type="expression" dxfId="425" priority="1">
      <formula>E$3="DO"</formula>
    </cfRule>
  </conditionalFormatting>
  <dataValidations count="7">
    <dataValidation allowBlank="1" showInputMessage="1" showErrorMessage="1" prompt="El día del calendario en esta fila y en las filas 5, 7, 9, 11 y 13 se actualiza automáticamente. Si esta celda no contiene el número 1, se trata de un día del mes anterior. Escriba las notas del mes en la celda F13." sqref="D5 D19 D33 D47" xr:uid="{97A7CA30-7342-4369-9640-9E8586ED4B9B}"/>
    <dataValidation allowBlank="1" showInputMessage="1" showErrorMessage="1" prompt="Escriba las notas diarias basadas en el día del calendario que se encuentra arriba en las celdas de esta fila y las filas 6, 8, 10, 12 y 14, de las columnas C a I." sqref="D6 D20 D34 D48 F34" xr:uid="{94845E05-0FDD-4F94-A9B8-1B33B7A65F0D}"/>
    <dataValidation allowBlank="1" showInputMessage="1" showErrorMessage="1" prompt="El mes de esta hoja de cálculo está en esta celda. Calendario comienza en la derecha y contiene las fechas del mes anterior, el actual y el siguiente. Las notas mensuales se pueden escribir en la celda F13." sqref="C32 L4:M4 C4 L32" xr:uid="{B2C5F42D-C6C6-4780-ACD5-2CC2FFE7A874}"/>
    <dataValidation allowBlank="1" showInputMessage="1" showErrorMessage="1" prompt="El año de esta celda se actualiza automáticamente según el año especificado en la hoja de cálculo Enero. El mes de esta hoja de cálculo se encuentra en la siguiente celda." sqref="L3:M3" xr:uid="{772030DC-442F-4604-B412-D74435C7E5BC}"/>
    <dataValidation allowBlank="1" showInputMessage="1" showErrorMessage="1" prompt="Escriba notas en la celda de la derecha." sqref="F15:F16 F29:F30 F43:F44 F57:F58" xr:uid="{26B7D187-AF07-473A-A8D6-81676BB0C3F5}"/>
    <dataValidation allowBlank="1" showInputMessage="1" showErrorMessage="1" prompt="Escriba notas en esta celda." sqref="G43:J44 G29:J30 G15:J15 G57:J57" xr:uid="{5EBDFCE1-638E-4CBC-A372-4AE86CBB0C70}"/>
    <dataValidation allowBlank="1" showInputMessage="1" showErrorMessage="1" prompt="Esta fila contiene los nombres de los días laborables de este calendario. Esta celda contiene el primer día de la semana. Para cambiar el día de inicio, seleccione un nuevo día laborable en la celda L3 de la hoja de cálculo Enero." sqref="D4 D18 D32 D46" xr:uid="{02772C12-D2DE-464C-B84B-E13C4BF98558}"/>
  </dataValidations>
  <printOptions horizontalCentered="1" verticalCentered="1"/>
  <pageMargins left="0.59055118110236227" right="0.59055118110236227" top="0.59055118110236227" bottom="0.59055118110236227" header="0.31496062992125984" footer="0.31496062992125984"/>
  <pageSetup paperSize="4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A3A99-D5ED-49D9-9F15-1C54E5CA458B}">
  <dimension ref="B1:T58"/>
  <sheetViews>
    <sheetView topLeftCell="C40" zoomScale="96" zoomScaleNormal="96" workbookViewId="0">
      <selection activeCell="G48" sqref="G48"/>
    </sheetView>
  </sheetViews>
  <sheetFormatPr baseColWidth="10" defaultRowHeight="15" x14ac:dyDescent="0.25"/>
  <cols>
    <col min="2" max="3" width="7.28515625" customWidth="1"/>
    <col min="4" max="10" width="18.5703125" customWidth="1"/>
    <col min="14" max="20" width="26.42578125" customWidth="1"/>
  </cols>
  <sheetData>
    <row r="1" spans="2:20" ht="22.5" x14ac:dyDescent="0.45">
      <c r="B1" s="73" t="s">
        <v>4</v>
      </c>
      <c r="C1" s="73"/>
      <c r="D1" s="73"/>
      <c r="E1" s="73"/>
      <c r="F1" s="73"/>
      <c r="G1" s="73"/>
      <c r="H1" s="73"/>
      <c r="I1" s="73"/>
      <c r="J1" s="73"/>
    </row>
    <row r="2" spans="2:20" ht="22.5" x14ac:dyDescent="0.45">
      <c r="B2" s="73" t="s">
        <v>15</v>
      </c>
      <c r="C2" s="73"/>
      <c r="D2" s="73"/>
      <c r="E2" s="73"/>
      <c r="F2" s="73"/>
      <c r="G2" s="73"/>
      <c r="H2" s="73"/>
      <c r="I2" s="73"/>
      <c r="J2" s="73"/>
    </row>
    <row r="3" spans="2:20" ht="16.5" x14ac:dyDescent="0.25">
      <c r="L3" s="1">
        <f>AñoCalendario</f>
        <v>2022</v>
      </c>
      <c r="M3" s="1"/>
      <c r="N3" s="2"/>
      <c r="O3" s="2"/>
      <c r="P3" s="2"/>
      <c r="Q3" s="2"/>
      <c r="R3" s="2"/>
      <c r="S3" s="3"/>
      <c r="T3" s="3"/>
    </row>
    <row r="4" spans="2:20" ht="17.25" x14ac:dyDescent="0.3">
      <c r="C4" s="4" t="str">
        <f>UPPER(TEXT(D7,"mmmm"))</f>
        <v>JUNIO</v>
      </c>
      <c r="D4" s="5" t="str">
        <f>UPPER(TEXT(InicioDeSemana,"ddd"))</f>
        <v>LU</v>
      </c>
      <c r="E4" s="6" t="str">
        <f t="shared" ref="E4:J4" si="0">UPPER(TEXT(E5,"ddd"))</f>
        <v>MAR</v>
      </c>
      <c r="F4" s="6" t="str">
        <f t="shared" si="0"/>
        <v>MIÉ</v>
      </c>
      <c r="G4" s="6" t="str">
        <f t="shared" si="0"/>
        <v>JUE</v>
      </c>
      <c r="H4" s="6" t="str">
        <f t="shared" si="0"/>
        <v>VIE</v>
      </c>
      <c r="I4" s="7" t="str">
        <f t="shared" si="0"/>
        <v>SÁB</v>
      </c>
      <c r="J4" s="7" t="str">
        <f t="shared" si="0"/>
        <v>DOM</v>
      </c>
      <c r="L4" s="4" t="str">
        <f>UPPER(TEXT(D21,"mmmm"))</f>
        <v>JULIO</v>
      </c>
      <c r="M4" s="4"/>
    </row>
    <row r="5" spans="2:20" ht="16.5" x14ac:dyDescent="0.25">
      <c r="C5" s="2"/>
      <c r="D5" s="8">
        <f t="array" ref="D5:J5">DíasYSemanas+DATE(AñoCalendario,6,1)-WEEKDAY(DATE(AñoCalendario,6,1),(InicioDeSemana="Lu")+1)+1</f>
        <v>44711</v>
      </c>
      <c r="E5" s="8">
        <v>44712</v>
      </c>
      <c r="F5" s="28">
        <v>44713</v>
      </c>
      <c r="G5" s="28">
        <v>44714</v>
      </c>
      <c r="H5" s="28">
        <v>44715</v>
      </c>
      <c r="I5" s="9">
        <v>44716</v>
      </c>
      <c r="J5" s="9">
        <v>44717</v>
      </c>
      <c r="L5" s="2"/>
      <c r="M5" s="2"/>
    </row>
    <row r="6" spans="2:20" ht="56.25" customHeight="1" x14ac:dyDescent="0.25">
      <c r="C6" s="2"/>
      <c r="D6" s="10"/>
      <c r="E6" s="10"/>
      <c r="F6" s="10"/>
      <c r="G6" s="10"/>
      <c r="H6" s="11"/>
      <c r="I6" s="12"/>
      <c r="J6" s="12"/>
      <c r="L6" s="2"/>
      <c r="M6" s="2"/>
    </row>
    <row r="7" spans="2:20" ht="16.5" x14ac:dyDescent="0.25">
      <c r="C7" s="2"/>
      <c r="D7" s="28">
        <f t="array" ref="D7:J7">DíasYSemanas+DATE(AñoCalendario,6,1)-WEEKDAY(DATE(AñoCalendario,6,1),(InicioDeSemana="Lu")+1)+8</f>
        <v>44718</v>
      </c>
      <c r="E7" s="28">
        <v>44719</v>
      </c>
      <c r="F7" s="28">
        <v>44720</v>
      </c>
      <c r="G7" s="28">
        <v>44721</v>
      </c>
      <c r="H7" s="28">
        <v>44722</v>
      </c>
      <c r="I7" s="9">
        <v>44723</v>
      </c>
      <c r="J7" s="9">
        <v>44724</v>
      </c>
      <c r="L7" s="2"/>
      <c r="M7" s="2"/>
    </row>
    <row r="8" spans="2:20" ht="56.25" customHeight="1" x14ac:dyDescent="0.25">
      <c r="C8" s="2"/>
      <c r="D8" s="10"/>
      <c r="E8" s="41" t="s">
        <v>122</v>
      </c>
      <c r="F8" s="10"/>
      <c r="G8" s="10"/>
      <c r="H8" s="10"/>
      <c r="I8" s="12"/>
      <c r="J8" s="12"/>
      <c r="L8" s="2"/>
      <c r="M8" s="2"/>
    </row>
    <row r="9" spans="2:20" ht="16.5" x14ac:dyDescent="0.25">
      <c r="C9" s="2"/>
      <c r="D9" s="28">
        <f t="array" ref="D9:J9">DíasYSemanas+DATE(AñoCalendario,6,1)-WEEKDAY(DATE(AñoCalendario,6,1),(InicioDeSemana="Lu")+1)+15</f>
        <v>44725</v>
      </c>
      <c r="E9" s="28">
        <v>44726</v>
      </c>
      <c r="F9" s="28">
        <v>44727</v>
      </c>
      <c r="G9" s="28">
        <v>44728</v>
      </c>
      <c r="H9" s="28">
        <v>44729</v>
      </c>
      <c r="I9" s="9">
        <v>44730</v>
      </c>
      <c r="J9" s="9">
        <v>44731</v>
      </c>
      <c r="L9" s="2"/>
      <c r="M9" s="2"/>
    </row>
    <row r="10" spans="2:20" ht="56.25" customHeight="1" x14ac:dyDescent="0.25">
      <c r="C10" s="2"/>
      <c r="D10" s="10" t="s">
        <v>89</v>
      </c>
      <c r="E10" s="48"/>
      <c r="F10" s="11"/>
      <c r="G10" s="11" t="s">
        <v>155</v>
      </c>
      <c r="H10" s="11"/>
      <c r="I10" s="12"/>
      <c r="J10" s="12"/>
      <c r="L10" s="2"/>
      <c r="M10" s="2"/>
    </row>
    <row r="11" spans="2:20" ht="16.5" x14ac:dyDescent="0.25">
      <c r="C11" s="2"/>
      <c r="D11" s="8">
        <f t="array" ref="D11:J11">DíasYSemanas+DATE(AñoCalendario,6,1)-WEEKDAY(DATE(AñoCalendario,6,1),(InicioDeSemana="Lu")+1)+22</f>
        <v>44732</v>
      </c>
      <c r="E11" s="25">
        <v>44733</v>
      </c>
      <c r="F11" s="28">
        <v>44734</v>
      </c>
      <c r="G11" s="28">
        <v>44735</v>
      </c>
      <c r="H11" s="28">
        <v>44736</v>
      </c>
      <c r="I11" s="9">
        <v>44737</v>
      </c>
      <c r="J11" s="9">
        <v>44738</v>
      </c>
      <c r="L11" s="2"/>
      <c r="M11" s="2"/>
    </row>
    <row r="12" spans="2:20" ht="56.25" customHeight="1" x14ac:dyDescent="0.25">
      <c r="C12" s="2"/>
      <c r="D12" s="11"/>
      <c r="E12" s="23" t="s">
        <v>2</v>
      </c>
      <c r="F12" s="41" t="s">
        <v>185</v>
      </c>
      <c r="G12" s="10" t="s">
        <v>79</v>
      </c>
      <c r="H12" s="39" t="s">
        <v>227</v>
      </c>
      <c r="I12" s="12"/>
      <c r="J12" s="12"/>
      <c r="L12" s="2"/>
      <c r="M12" s="2"/>
    </row>
    <row r="13" spans="2:20" ht="16.5" x14ac:dyDescent="0.25">
      <c r="C13" s="2"/>
      <c r="D13" s="25">
        <f t="array" ref="D13:J13">DíasYSemanas+DATE(AñoCalendario,6,1)-WEEKDAY(DATE(AñoCalendario,6,1),(InicioDeSemana="Lu")+1)+29</f>
        <v>44739</v>
      </c>
      <c r="E13" s="28">
        <v>44740</v>
      </c>
      <c r="F13" s="28">
        <v>44741</v>
      </c>
      <c r="G13" s="28">
        <v>44742</v>
      </c>
      <c r="H13" s="8">
        <v>44743</v>
      </c>
      <c r="I13" s="9">
        <v>44744</v>
      </c>
      <c r="J13" s="9">
        <v>44745</v>
      </c>
      <c r="L13" s="2"/>
      <c r="M13" s="2"/>
    </row>
    <row r="14" spans="2:20" ht="56.25" customHeight="1" x14ac:dyDescent="0.25">
      <c r="C14" s="2"/>
      <c r="D14" s="23" t="s">
        <v>3</v>
      </c>
      <c r="E14" s="10" t="s">
        <v>168</v>
      </c>
      <c r="F14" s="57" t="s">
        <v>361</v>
      </c>
      <c r="G14" s="10"/>
      <c r="H14" s="11"/>
      <c r="I14" s="12"/>
      <c r="J14" s="12"/>
      <c r="L14" s="2"/>
      <c r="M14" s="2"/>
    </row>
    <row r="15" spans="2:20" ht="15" customHeight="1" x14ac:dyDescent="0.25">
      <c r="C15" s="2"/>
      <c r="D15" s="8">
        <f t="array" ref="D15:E15">DíasYSemanas+DATE(AñoCalendario,6,1)-WEEKDAY(DATE(AñoCalendario,6,1),(InicioDeSemana="Lu")+1)+36</f>
        <v>44746</v>
      </c>
      <c r="E15" s="8">
        <v>44747</v>
      </c>
      <c r="F15" s="15" t="s">
        <v>0</v>
      </c>
      <c r="G15" s="16"/>
      <c r="H15" s="16"/>
      <c r="I15" s="16"/>
      <c r="J15" s="16"/>
      <c r="L15" s="2"/>
      <c r="M15" s="2"/>
    </row>
    <row r="16" spans="2:20" ht="56.25" customHeight="1" x14ac:dyDescent="0.25">
      <c r="C16" s="2"/>
      <c r="D16" s="10"/>
      <c r="E16" s="10"/>
      <c r="F16" s="74"/>
      <c r="G16" s="75"/>
      <c r="H16" s="75"/>
      <c r="I16" s="75"/>
      <c r="J16" s="76"/>
      <c r="L16" s="2"/>
      <c r="M16" s="2"/>
    </row>
    <row r="17" spans="2:20" ht="16.5" x14ac:dyDescent="0.25">
      <c r="C17" s="2"/>
      <c r="D17" s="2"/>
      <c r="E17" s="2"/>
      <c r="F17" s="2"/>
      <c r="G17" s="2"/>
      <c r="H17" s="2"/>
      <c r="I17" s="2"/>
      <c r="J17" s="3"/>
      <c r="L17" s="2"/>
      <c r="M17" s="2"/>
      <c r="N17" s="2"/>
      <c r="O17" s="2"/>
      <c r="P17" s="2"/>
      <c r="Q17" s="2"/>
      <c r="R17" s="2"/>
      <c r="S17" s="3"/>
      <c r="T17" s="3"/>
    </row>
    <row r="18" spans="2:20" ht="17.25" x14ac:dyDescent="0.3">
      <c r="C18" s="2"/>
      <c r="D18" s="14" t="str">
        <f>UPPER(TEXT(InicioDeSemana,"ddd"))</f>
        <v>LU</v>
      </c>
      <c r="E18" s="14" t="str">
        <f t="shared" ref="E18:J18" si="1">UPPER(TEXT(E19,"ddd"))</f>
        <v>MAR</v>
      </c>
      <c r="F18" s="14" t="str">
        <f t="shared" si="1"/>
        <v>MIÉ</v>
      </c>
      <c r="G18" s="14" t="str">
        <f t="shared" si="1"/>
        <v>JUE</v>
      </c>
      <c r="H18" s="14" t="str">
        <f t="shared" si="1"/>
        <v>VIE</v>
      </c>
      <c r="I18" s="7" t="str">
        <f t="shared" si="1"/>
        <v>SÁB</v>
      </c>
      <c r="J18" s="7" t="str">
        <f t="shared" si="1"/>
        <v>DOM</v>
      </c>
      <c r="L18" s="2"/>
      <c r="M18" s="2"/>
      <c r="N18" s="2"/>
      <c r="O18" s="2"/>
      <c r="P18" s="2"/>
      <c r="Q18" s="2"/>
      <c r="R18" s="2"/>
      <c r="S18" s="3"/>
      <c r="T18" s="3"/>
    </row>
    <row r="19" spans="2:20" ht="16.5" x14ac:dyDescent="0.25">
      <c r="C19" s="2"/>
      <c r="D19" s="8">
        <f t="array" ref="D19:J19">DíasYSemanas+DATE(AñoCalendario,7,1)-WEEKDAY(DATE(AñoCalendario,7,1),(InicioDeSemana="Lu")+1)+1</f>
        <v>44739</v>
      </c>
      <c r="E19" s="8">
        <v>44740</v>
      </c>
      <c r="F19" s="8">
        <v>44741</v>
      </c>
      <c r="G19" s="8">
        <v>44742</v>
      </c>
      <c r="H19" s="8">
        <v>44743</v>
      </c>
      <c r="I19" s="9">
        <v>44744</v>
      </c>
      <c r="J19" s="9">
        <v>44745</v>
      </c>
      <c r="L19" s="2"/>
      <c r="M19" s="2"/>
      <c r="N19" s="2"/>
      <c r="O19" s="2"/>
      <c r="P19" s="2"/>
      <c r="Q19" s="2"/>
      <c r="R19" s="2"/>
      <c r="S19" s="3"/>
      <c r="T19" s="3"/>
    </row>
    <row r="20" spans="2:20" ht="71.25" customHeight="1" x14ac:dyDescent="0.25">
      <c r="C20" s="2"/>
      <c r="D20" s="10"/>
      <c r="E20" s="10"/>
      <c r="F20" s="10"/>
      <c r="G20" s="10"/>
      <c r="H20" s="10"/>
      <c r="I20" s="12"/>
      <c r="J20" s="12"/>
      <c r="L20" s="2"/>
      <c r="M20" s="2"/>
      <c r="N20" s="2"/>
      <c r="O20" s="2"/>
      <c r="P20" s="2"/>
      <c r="Q20" s="2"/>
      <c r="R20" s="2"/>
      <c r="S20" s="3"/>
      <c r="T20" s="3"/>
    </row>
    <row r="21" spans="2:20" ht="16.5" x14ac:dyDescent="0.25">
      <c r="C21" s="2"/>
      <c r="D21" s="25">
        <f t="array" ref="D21:J21">DíasYSemanas+DATE(AñoCalendario,7,1)-WEEKDAY(DATE(AñoCalendario,7,1),(InicioDeSemana="Lu")+1)+8</f>
        <v>44746</v>
      </c>
      <c r="E21" s="25">
        <v>44747</v>
      </c>
      <c r="F21" s="25">
        <v>44748</v>
      </c>
      <c r="G21" s="25">
        <v>44749</v>
      </c>
      <c r="H21" s="25">
        <v>44750</v>
      </c>
      <c r="I21" s="26">
        <v>44751</v>
      </c>
      <c r="J21" s="26">
        <v>44752</v>
      </c>
      <c r="L21" s="2"/>
      <c r="M21" s="2"/>
      <c r="N21" s="2"/>
      <c r="O21" s="2"/>
      <c r="P21" s="2"/>
      <c r="Q21" s="2"/>
      <c r="R21" s="2"/>
      <c r="S21" s="3"/>
      <c r="T21" s="3"/>
    </row>
    <row r="22" spans="2:20" ht="71.25" customHeight="1" x14ac:dyDescent="0.25">
      <c r="C22" s="2"/>
      <c r="D22" s="22" t="s">
        <v>1</v>
      </c>
      <c r="E22" s="22" t="s">
        <v>1</v>
      </c>
      <c r="F22" s="22" t="s">
        <v>1</v>
      </c>
      <c r="G22" s="22" t="s">
        <v>1</v>
      </c>
      <c r="H22" s="22" t="s">
        <v>1</v>
      </c>
      <c r="I22" s="22" t="s">
        <v>1</v>
      </c>
      <c r="J22" s="22" t="s">
        <v>1</v>
      </c>
      <c r="L22" s="2"/>
      <c r="M22" s="2"/>
      <c r="N22" s="2"/>
      <c r="O22" s="2"/>
      <c r="P22" s="2"/>
      <c r="Q22" s="2"/>
      <c r="R22" s="2"/>
      <c r="S22" s="3"/>
      <c r="T22" s="3"/>
    </row>
    <row r="23" spans="2:20" ht="16.5" x14ac:dyDescent="0.25">
      <c r="C23" s="2"/>
      <c r="D23" s="25">
        <f t="array" ref="D23:J23">DíasYSemanas+DATE(AñoCalendario,7,1)-WEEKDAY(DATE(AñoCalendario,7,1),(InicioDeSemana="Lu")+1)+15</f>
        <v>44753</v>
      </c>
      <c r="E23" s="25">
        <v>44754</v>
      </c>
      <c r="F23" s="25">
        <v>44755</v>
      </c>
      <c r="G23" s="25">
        <v>44756</v>
      </c>
      <c r="H23" s="25">
        <v>44757</v>
      </c>
      <c r="I23" s="26">
        <v>44758</v>
      </c>
      <c r="J23" s="26">
        <v>44759</v>
      </c>
      <c r="L23" s="2"/>
      <c r="M23" s="2"/>
      <c r="N23" s="2"/>
      <c r="O23" s="2"/>
      <c r="P23" s="2"/>
      <c r="Q23" s="2"/>
      <c r="R23" s="2"/>
      <c r="S23" s="3"/>
      <c r="T23" s="3"/>
    </row>
    <row r="24" spans="2:20" ht="71.25" customHeight="1" x14ac:dyDescent="0.25">
      <c r="C24" s="2"/>
      <c r="D24" s="22" t="s">
        <v>1</v>
      </c>
      <c r="E24" s="22" t="s">
        <v>1</v>
      </c>
      <c r="F24" s="22" t="s">
        <v>1</v>
      </c>
      <c r="G24" s="22" t="s">
        <v>1</v>
      </c>
      <c r="H24" s="22" t="s">
        <v>1</v>
      </c>
      <c r="I24" s="22" t="s">
        <v>1</v>
      </c>
      <c r="J24" s="22" t="s">
        <v>1</v>
      </c>
      <c r="L24" s="2"/>
      <c r="M24" s="2"/>
      <c r="N24" s="2"/>
      <c r="O24" s="2"/>
      <c r="P24" s="2"/>
      <c r="Q24" s="2"/>
      <c r="R24" s="2"/>
      <c r="S24" s="3"/>
      <c r="T24" s="3"/>
    </row>
    <row r="25" spans="2:20" ht="16.5" x14ac:dyDescent="0.25">
      <c r="C25" s="2"/>
      <c r="D25" s="25">
        <f t="array" ref="D25:J25">DíasYSemanas+DATE(AñoCalendario,7,1)-WEEKDAY(DATE(AñoCalendario,7,1),(InicioDeSemana="Lu")+1)+22</f>
        <v>44760</v>
      </c>
      <c r="E25" s="25">
        <v>44761</v>
      </c>
      <c r="F25" s="25">
        <v>44762</v>
      </c>
      <c r="G25" s="25">
        <v>44763</v>
      </c>
      <c r="H25" s="25">
        <v>44764</v>
      </c>
      <c r="I25" s="26">
        <v>44765</v>
      </c>
      <c r="J25" s="26">
        <v>44766</v>
      </c>
      <c r="L25" s="2"/>
      <c r="M25" s="2"/>
      <c r="N25" s="2"/>
      <c r="O25" s="2"/>
      <c r="P25" s="2"/>
      <c r="Q25" s="2"/>
      <c r="R25" s="2"/>
      <c r="S25" s="3"/>
      <c r="T25" s="3"/>
    </row>
    <row r="26" spans="2:20" ht="71.25" customHeight="1" x14ac:dyDescent="0.25">
      <c r="C26" s="2"/>
      <c r="D26" s="22" t="s">
        <v>1</v>
      </c>
      <c r="E26" s="22" t="s">
        <v>1</v>
      </c>
      <c r="F26" s="22" t="s">
        <v>1</v>
      </c>
      <c r="G26" s="22" t="s">
        <v>1</v>
      </c>
      <c r="H26" s="22" t="s">
        <v>1</v>
      </c>
      <c r="I26" s="22" t="s">
        <v>1</v>
      </c>
      <c r="J26" s="22" t="s">
        <v>1</v>
      </c>
      <c r="L26" s="2"/>
      <c r="M26" s="2"/>
      <c r="N26" s="2"/>
      <c r="O26" s="2"/>
      <c r="P26" s="2"/>
      <c r="Q26" s="2"/>
      <c r="R26" s="2"/>
      <c r="S26" s="3"/>
      <c r="T26" s="3"/>
    </row>
    <row r="27" spans="2:20" ht="16.5" x14ac:dyDescent="0.25">
      <c r="C27" s="2"/>
      <c r="D27" s="8">
        <f t="array" ref="D27:J27">DíasYSemanas+DATE(AñoCalendario,7,1)-WEEKDAY(DATE(AñoCalendario,7,1),(InicioDeSemana="Lu")+1)+29</f>
        <v>44767</v>
      </c>
      <c r="E27" s="8">
        <v>44768</v>
      </c>
      <c r="F27" s="8">
        <v>44769</v>
      </c>
      <c r="G27" s="8">
        <v>44770</v>
      </c>
      <c r="H27" s="8">
        <v>44771</v>
      </c>
      <c r="I27" s="9">
        <v>44772</v>
      </c>
      <c r="J27" s="9">
        <v>44773</v>
      </c>
      <c r="L27" s="2"/>
      <c r="M27" s="2"/>
      <c r="N27" s="2"/>
      <c r="O27" s="2"/>
      <c r="P27" s="2"/>
      <c r="Q27" s="2"/>
      <c r="R27" s="2"/>
      <c r="S27" s="3"/>
      <c r="T27" s="3"/>
    </row>
    <row r="28" spans="2:20" ht="71.25" customHeight="1" x14ac:dyDescent="0.25">
      <c r="C28" s="2"/>
      <c r="D28" s="29"/>
      <c r="E28" s="29" t="s">
        <v>58</v>
      </c>
      <c r="F28" s="29"/>
      <c r="G28" s="40" t="s">
        <v>158</v>
      </c>
      <c r="H28" s="30"/>
      <c r="I28" s="31"/>
      <c r="J28" s="31"/>
      <c r="L28" s="2"/>
      <c r="M28" s="2"/>
      <c r="N28" s="2"/>
      <c r="O28" s="2"/>
      <c r="P28" s="2"/>
      <c r="Q28" s="2"/>
      <c r="R28" s="2"/>
      <c r="S28" s="3"/>
      <c r="T28" s="3"/>
    </row>
    <row r="29" spans="2:20" ht="16.5" x14ac:dyDescent="0.25">
      <c r="B29" s="32"/>
      <c r="C29" s="33"/>
      <c r="D29" s="8">
        <f t="array" ref="D29:E29">DíasYSemanas+DATE(AñoCalendario,7,1)-WEEKDAY(DATE(AñoCalendario,7,1),(InicioDeSemana="Lu")+1)+36</f>
        <v>44774</v>
      </c>
      <c r="E29" s="8">
        <v>44775</v>
      </c>
      <c r="F29" s="77" t="s">
        <v>0</v>
      </c>
      <c r="G29" s="78"/>
      <c r="H29" s="78"/>
      <c r="I29" s="78"/>
      <c r="J29" s="78"/>
      <c r="L29" s="2"/>
      <c r="M29" s="2"/>
      <c r="N29" s="2"/>
      <c r="O29" s="2"/>
      <c r="P29" s="2"/>
      <c r="Q29" s="2"/>
      <c r="R29" s="2"/>
      <c r="S29" s="3"/>
      <c r="T29" s="3"/>
    </row>
    <row r="30" spans="2:20" ht="70.5" customHeight="1" x14ac:dyDescent="0.25">
      <c r="B30" s="32"/>
      <c r="C30" s="33"/>
      <c r="D30" s="10"/>
      <c r="E30" s="11"/>
      <c r="F30" s="77"/>
      <c r="G30" s="78"/>
      <c r="H30" s="78"/>
      <c r="I30" s="78"/>
      <c r="J30" s="78"/>
      <c r="L30" s="2"/>
      <c r="M30" s="2"/>
      <c r="N30" s="2"/>
      <c r="O30" s="2"/>
      <c r="P30" s="2"/>
      <c r="Q30" s="2"/>
      <c r="R30" s="2"/>
      <c r="S30" s="3"/>
      <c r="T30" s="3"/>
    </row>
    <row r="31" spans="2:20" x14ac:dyDescent="0.25">
      <c r="B31" s="17"/>
      <c r="C31" s="17"/>
      <c r="D31" s="17"/>
    </row>
    <row r="32" spans="2:20" ht="21.75" customHeight="1" x14ac:dyDescent="0.3">
      <c r="B32" s="32"/>
      <c r="C32" s="37" t="str">
        <f>UPPER(TEXT(D35,"mmmm"))</f>
        <v>AGOSTO</v>
      </c>
      <c r="D32" s="6" t="str">
        <f>UPPER(TEXT(InicioDeSemana,"ddd"))</f>
        <v>LU</v>
      </c>
      <c r="E32" s="6" t="str">
        <f t="shared" ref="E32:J32" si="2">UPPER(TEXT(E33,"ddd"))</f>
        <v>MAR</v>
      </c>
      <c r="F32" s="6" t="str">
        <f t="shared" si="2"/>
        <v>MIÉ</v>
      </c>
      <c r="G32" s="6" t="str">
        <f t="shared" si="2"/>
        <v>JUE</v>
      </c>
      <c r="H32" s="6" t="str">
        <f t="shared" si="2"/>
        <v>VIE</v>
      </c>
      <c r="I32" s="7" t="str">
        <f t="shared" si="2"/>
        <v>SÁB</v>
      </c>
      <c r="J32" s="7" t="str">
        <f t="shared" si="2"/>
        <v>DOM</v>
      </c>
      <c r="L32" s="18" t="str">
        <f>UPPER(TEXT(D49,"mmmm"))</f>
        <v>SEPTIEMBRE</v>
      </c>
    </row>
    <row r="33" spans="2:12" ht="16.5" x14ac:dyDescent="0.25">
      <c r="B33" s="32"/>
      <c r="C33" s="33"/>
      <c r="D33" s="8">
        <f t="array" ref="D33:J33">DíasYSemanas+DATE(AñoCalendario,8,1)-WEEKDAY(DATE(AñoCalendario,8,1),(InicioDeSemana="Lu")+1)+1</f>
        <v>44774</v>
      </c>
      <c r="E33" s="8">
        <v>44775</v>
      </c>
      <c r="F33" s="8">
        <v>44776</v>
      </c>
      <c r="G33" s="8">
        <v>44777</v>
      </c>
      <c r="H33" s="8">
        <v>44778</v>
      </c>
      <c r="I33" s="9">
        <v>44779</v>
      </c>
      <c r="J33" s="9">
        <v>44780</v>
      </c>
      <c r="L33" s="3"/>
    </row>
    <row r="34" spans="2:12" s="17" customFormat="1" ht="64.5" customHeight="1" x14ac:dyDescent="0.25">
      <c r="C34" s="2"/>
      <c r="D34" s="34"/>
      <c r="E34" s="34" t="s">
        <v>49</v>
      </c>
      <c r="F34" s="34"/>
      <c r="G34" s="45" t="s">
        <v>390</v>
      </c>
      <c r="H34" s="34"/>
      <c r="I34" s="36"/>
      <c r="J34" s="36"/>
      <c r="L34" s="3"/>
    </row>
    <row r="35" spans="2:12" ht="16.5" x14ac:dyDescent="0.25">
      <c r="C35" s="2"/>
      <c r="D35" s="8">
        <f t="array" ref="D35:J35">DíasYSemanas+DATE(AñoCalendario,8,1)-WEEKDAY(DATE(AñoCalendario,8,1),(InicioDeSemana="Lu")+1)+8</f>
        <v>44781</v>
      </c>
      <c r="E35" s="8">
        <v>44782</v>
      </c>
      <c r="F35" s="8">
        <v>44783</v>
      </c>
      <c r="G35" s="8">
        <v>44784</v>
      </c>
      <c r="H35" s="8">
        <v>44785</v>
      </c>
      <c r="I35" s="9">
        <v>44786</v>
      </c>
      <c r="J35" s="9">
        <v>44787</v>
      </c>
      <c r="L35" s="3"/>
    </row>
    <row r="36" spans="2:12" s="17" customFormat="1" ht="64.5" customHeight="1" x14ac:dyDescent="0.25">
      <c r="C36" s="2"/>
      <c r="D36" s="21" t="s">
        <v>96</v>
      </c>
      <c r="E36" s="46" t="s">
        <v>127</v>
      </c>
      <c r="F36" s="50" t="s">
        <v>325</v>
      </c>
      <c r="G36" s="64" t="s">
        <v>397</v>
      </c>
      <c r="H36" s="11"/>
      <c r="I36" s="12"/>
      <c r="J36" s="12"/>
      <c r="L36" s="3"/>
    </row>
    <row r="37" spans="2:12" ht="23.25" customHeight="1" x14ac:dyDescent="0.25">
      <c r="C37" s="2"/>
      <c r="D37" s="25">
        <f t="array" ref="D37:J37">DíasYSemanas+DATE(AñoCalendario,8,1)-WEEKDAY(DATE(AñoCalendario,8,1),(InicioDeSemana="Lu")+1)+15</f>
        <v>44788</v>
      </c>
      <c r="E37" s="8">
        <v>44789</v>
      </c>
      <c r="F37" s="8">
        <v>44790</v>
      </c>
      <c r="G37" s="8">
        <v>44791</v>
      </c>
      <c r="H37" s="8">
        <v>44792</v>
      </c>
      <c r="I37" s="9">
        <v>44793</v>
      </c>
      <c r="J37" s="9">
        <v>44794</v>
      </c>
      <c r="L37" s="3"/>
    </row>
    <row r="38" spans="2:12" s="17" customFormat="1" ht="64.5" customHeight="1" x14ac:dyDescent="0.25">
      <c r="C38" s="2"/>
      <c r="D38" s="24" t="s">
        <v>2</v>
      </c>
      <c r="E38" s="41" t="s">
        <v>169</v>
      </c>
      <c r="F38" s="10" t="s">
        <v>174</v>
      </c>
      <c r="G38" s="10"/>
      <c r="H38" s="41" t="s">
        <v>126</v>
      </c>
      <c r="I38" s="12"/>
      <c r="J38" s="12"/>
      <c r="L38" s="3"/>
    </row>
    <row r="39" spans="2:12" ht="19.5" customHeight="1" x14ac:dyDescent="0.25">
      <c r="C39" s="2"/>
      <c r="D39" s="8">
        <f t="array" ref="D39:J39">DíasYSemanas+DATE(AñoCalendario,8,1)-WEEKDAY(DATE(AñoCalendario,8,1),(InicioDeSemana="Lu")+1)+22</f>
        <v>44795</v>
      </c>
      <c r="E39" s="8">
        <v>44796</v>
      </c>
      <c r="F39" s="8">
        <v>44797</v>
      </c>
      <c r="G39" s="8">
        <v>44798</v>
      </c>
      <c r="H39" s="8">
        <v>44799</v>
      </c>
      <c r="I39" s="9">
        <v>44800</v>
      </c>
      <c r="J39" s="9">
        <v>44801</v>
      </c>
      <c r="L39" s="3"/>
    </row>
    <row r="40" spans="2:12" s="17" customFormat="1" ht="64.5" customHeight="1" x14ac:dyDescent="0.25">
      <c r="C40" s="2"/>
      <c r="D40" s="10"/>
      <c r="E40" s="11" t="s">
        <v>145</v>
      </c>
      <c r="F40" s="11"/>
      <c r="G40" s="50" t="s">
        <v>162</v>
      </c>
      <c r="H40" s="10"/>
      <c r="I40" s="12"/>
      <c r="J40" s="12"/>
      <c r="L40" s="3"/>
    </row>
    <row r="41" spans="2:12" ht="17.25" customHeight="1" x14ac:dyDescent="0.25">
      <c r="C41" s="2"/>
      <c r="D41" s="8">
        <f t="array" ref="D41:J41">DíasYSemanas+DATE(AñoCalendario,8,1)-WEEKDAY(DATE(AñoCalendario,8,1),(InicioDeSemana="Lu")+1)+29</f>
        <v>44802</v>
      </c>
      <c r="E41" s="8">
        <v>44803</v>
      </c>
      <c r="F41" s="8">
        <v>44804</v>
      </c>
      <c r="G41" s="8">
        <v>44805</v>
      </c>
      <c r="H41" s="8">
        <v>44806</v>
      </c>
      <c r="I41" s="9">
        <v>44807</v>
      </c>
      <c r="J41" s="9">
        <v>44808</v>
      </c>
      <c r="L41" s="3"/>
    </row>
    <row r="42" spans="2:12" s="17" customFormat="1" ht="64.5" customHeight="1" x14ac:dyDescent="0.25">
      <c r="C42" s="2"/>
      <c r="D42" s="10" t="s">
        <v>92</v>
      </c>
      <c r="E42" s="10"/>
      <c r="F42" s="38" t="s">
        <v>370</v>
      </c>
      <c r="G42" s="10"/>
      <c r="H42" s="10"/>
      <c r="I42" s="12"/>
      <c r="J42" s="12"/>
      <c r="L42" s="3"/>
    </row>
    <row r="43" spans="2:12" ht="21" customHeight="1" x14ac:dyDescent="0.25">
      <c r="C43" s="2"/>
      <c r="D43" s="8">
        <f t="array" ref="D43:E43">DíasYSemanas+DATE(AñoCalendario,8,1)-WEEKDAY(DATE(AñoCalendario,8,1),(InicioDeSemana="Lu")+1)+36</f>
        <v>44809</v>
      </c>
      <c r="E43" s="8">
        <v>44810</v>
      </c>
      <c r="F43" s="77" t="s">
        <v>0</v>
      </c>
      <c r="G43" s="78"/>
      <c r="H43" s="78"/>
      <c r="I43" s="78"/>
      <c r="J43" s="78"/>
      <c r="L43" s="3"/>
    </row>
    <row r="44" spans="2:12" s="17" customFormat="1" ht="64.5" customHeight="1" x14ac:dyDescent="0.25">
      <c r="C44" s="2"/>
      <c r="D44" s="10"/>
      <c r="E44" s="10"/>
      <c r="F44" s="77"/>
      <c r="G44" s="78"/>
      <c r="H44" s="78"/>
      <c r="I44" s="78"/>
      <c r="J44" s="78"/>
      <c r="L44" s="3"/>
    </row>
    <row r="46" spans="2:12" ht="17.25" x14ac:dyDescent="0.3">
      <c r="D46" s="7" t="str">
        <f>UPPER(TEXT(InicioDeSemana,"ddd"))</f>
        <v>LU</v>
      </c>
      <c r="E46" s="7" t="str">
        <f t="shared" ref="E46:J46" si="3">UPPER(TEXT(E47,"ddd"))</f>
        <v>MAR</v>
      </c>
      <c r="F46" s="7" t="str">
        <f t="shared" si="3"/>
        <v>MIÉ</v>
      </c>
      <c r="G46" s="7" t="str">
        <f t="shared" si="3"/>
        <v>JUE</v>
      </c>
      <c r="H46" s="7" t="str">
        <f t="shared" si="3"/>
        <v>VIE</v>
      </c>
      <c r="I46" s="7" t="str">
        <f t="shared" si="3"/>
        <v>SÁB</v>
      </c>
      <c r="J46" s="7" t="str">
        <f t="shared" si="3"/>
        <v>DOM</v>
      </c>
    </row>
    <row r="47" spans="2:12" ht="16.5" x14ac:dyDescent="0.25">
      <c r="D47" s="9">
        <f t="array" ref="D47:J47">DíasYSemanas+DATE(AñoCalendario,9,1)-WEEKDAY(DATE(AñoCalendario,9,1),(InicioDeSemana="Lu")+1)+1</f>
        <v>44802</v>
      </c>
      <c r="E47" s="9">
        <v>44803</v>
      </c>
      <c r="F47" s="9">
        <v>44804</v>
      </c>
      <c r="G47" s="8">
        <v>44805</v>
      </c>
      <c r="H47" s="8">
        <v>44806</v>
      </c>
      <c r="I47" s="9">
        <v>44807</v>
      </c>
      <c r="J47" s="9">
        <v>44808</v>
      </c>
    </row>
    <row r="48" spans="2:12" ht="65.25" customHeight="1" x14ac:dyDescent="0.25">
      <c r="D48" s="12"/>
      <c r="E48" s="12"/>
      <c r="F48" s="12"/>
      <c r="G48" s="41" t="s">
        <v>401</v>
      </c>
      <c r="H48" s="41" t="s">
        <v>227</v>
      </c>
      <c r="I48" s="12"/>
      <c r="J48" s="12"/>
    </row>
    <row r="49" spans="4:10" ht="16.5" x14ac:dyDescent="0.25">
      <c r="D49" s="8">
        <f t="array" ref="D49:J49">DíasYSemanas+DATE(AñoCalendario,9,1)-WEEKDAY(DATE(AñoCalendario,9,1),(InicioDeSemana="Lu")+1)+8</f>
        <v>44809</v>
      </c>
      <c r="E49" s="8">
        <v>44810</v>
      </c>
      <c r="F49" s="8">
        <v>44811</v>
      </c>
      <c r="G49" s="8">
        <v>44812</v>
      </c>
      <c r="H49" s="8">
        <v>44813</v>
      </c>
      <c r="I49" s="9">
        <v>44814</v>
      </c>
      <c r="J49" s="9">
        <v>44815</v>
      </c>
    </row>
    <row r="50" spans="4:10" ht="65.25" customHeight="1" x14ac:dyDescent="0.25">
      <c r="D50" s="12"/>
      <c r="E50" s="11" t="s">
        <v>145</v>
      </c>
      <c r="F50" s="41" t="s">
        <v>132</v>
      </c>
      <c r="G50" s="12"/>
      <c r="H50" s="12"/>
      <c r="I50" s="12"/>
      <c r="J50" s="12"/>
    </row>
    <row r="51" spans="4:10" ht="16.5" x14ac:dyDescent="0.25">
      <c r="D51" s="8">
        <f t="array" ref="D51:J51">DíasYSemanas+DATE(AñoCalendario,9,1)-WEEKDAY(DATE(AñoCalendario,9,1),(InicioDeSemana="Lu")+1)+15</f>
        <v>44816</v>
      </c>
      <c r="E51" s="8">
        <v>44817</v>
      </c>
      <c r="F51" s="8">
        <v>44818</v>
      </c>
      <c r="G51" s="8">
        <v>44819</v>
      </c>
      <c r="H51" s="8">
        <v>44820</v>
      </c>
      <c r="I51" s="9">
        <v>44821</v>
      </c>
      <c r="J51" s="9">
        <v>44822</v>
      </c>
    </row>
    <row r="52" spans="4:10" ht="65.25" customHeight="1" x14ac:dyDescent="0.25">
      <c r="D52" s="10"/>
      <c r="E52" s="10"/>
      <c r="F52" s="10"/>
      <c r="G52" s="10"/>
      <c r="H52" s="10"/>
      <c r="I52" s="12"/>
      <c r="J52" s="12"/>
    </row>
    <row r="53" spans="4:10" ht="16.5" x14ac:dyDescent="0.25">
      <c r="D53" s="8">
        <f t="array" ref="D53:J53">DíasYSemanas+DATE(AñoCalendario,9,1)-WEEKDAY(DATE(AñoCalendario,9,1),(InicioDeSemana="Lu")+1)+22</f>
        <v>44823</v>
      </c>
      <c r="E53" s="8">
        <v>44824</v>
      </c>
      <c r="F53" s="8">
        <v>44825</v>
      </c>
      <c r="G53" s="8">
        <v>44826</v>
      </c>
      <c r="H53" s="8">
        <v>44827</v>
      </c>
      <c r="I53" s="9">
        <v>44828</v>
      </c>
      <c r="J53" s="9">
        <v>44829</v>
      </c>
    </row>
    <row r="54" spans="4:10" ht="65.25" customHeight="1" x14ac:dyDescent="0.25">
      <c r="D54" s="19"/>
      <c r="E54" s="19"/>
      <c r="F54" s="19"/>
      <c r="G54" s="19"/>
      <c r="H54" s="19"/>
      <c r="I54" s="12"/>
      <c r="J54" s="12"/>
    </row>
    <row r="55" spans="4:10" ht="16.5" x14ac:dyDescent="0.25">
      <c r="D55" s="8">
        <f t="array" ref="D55:J55">DíasYSemanas+DATE(AñoCalendario,9,1)-WEEKDAY(DATE(AñoCalendario,9,1),(InicioDeSemana="Lu")+1)+29</f>
        <v>44830</v>
      </c>
      <c r="E55" s="8">
        <v>44831</v>
      </c>
      <c r="F55" s="8">
        <v>44832</v>
      </c>
      <c r="G55" s="8">
        <v>44833</v>
      </c>
      <c r="H55" s="8">
        <v>44834</v>
      </c>
      <c r="I55" s="9">
        <v>44835</v>
      </c>
      <c r="J55" s="9">
        <v>44836</v>
      </c>
    </row>
    <row r="56" spans="4:10" ht="65.25" customHeight="1" x14ac:dyDescent="0.25">
      <c r="D56" s="48" t="s">
        <v>98</v>
      </c>
      <c r="E56" s="12"/>
      <c r="F56" s="12"/>
      <c r="G56" s="12"/>
      <c r="H56" s="12"/>
      <c r="I56" s="12"/>
      <c r="J56" s="12"/>
    </row>
    <row r="57" spans="4:10" ht="16.5" x14ac:dyDescent="0.25">
      <c r="D57" s="9">
        <f t="array" ref="D57:E57">DíasYSemanas+DATE(AñoCalendario,9,1)-WEEKDAY(DATE(AñoCalendario,9,1),(InicioDeSemana="Lu")+1)+36</f>
        <v>44837</v>
      </c>
      <c r="E57" s="9">
        <v>44838</v>
      </c>
      <c r="F57" s="20" t="s">
        <v>0</v>
      </c>
      <c r="G57" s="27"/>
      <c r="H57" s="27"/>
      <c r="I57" s="27"/>
      <c r="J57" s="27"/>
    </row>
    <row r="58" spans="4:10" ht="65.25" customHeight="1" x14ac:dyDescent="0.25">
      <c r="D58" s="12"/>
      <c r="E58" s="12"/>
      <c r="F58" s="72"/>
      <c r="G58" s="72"/>
      <c r="H58" s="72"/>
      <c r="I58" s="72"/>
      <c r="J58" s="72"/>
    </row>
  </sheetData>
  <mergeCells count="8">
    <mergeCell ref="F58:J58"/>
    <mergeCell ref="B1:J1"/>
    <mergeCell ref="B2:J2"/>
    <mergeCell ref="F16:J16"/>
    <mergeCell ref="F29:F30"/>
    <mergeCell ref="G29:J30"/>
    <mergeCell ref="F43:F44"/>
    <mergeCell ref="G43:J44"/>
  </mergeCells>
  <conditionalFormatting sqref="J33:J42 J23 J25 J27:J28">
    <cfRule type="expression" dxfId="424" priority="20">
      <formula>$J$3="DO"</formula>
    </cfRule>
  </conditionalFormatting>
  <conditionalFormatting sqref="D13:J13 D15:E15">
    <cfRule type="expression" dxfId="423" priority="33">
      <formula>AND(DAY(D13)&gt;=1,DAY(D13)&lt;=15)</formula>
    </cfRule>
  </conditionalFormatting>
  <conditionalFormatting sqref="D5:I6">
    <cfRule type="expression" dxfId="422" priority="32">
      <formula>DAY(D5)&gt;8</formula>
    </cfRule>
  </conditionalFormatting>
  <conditionalFormatting sqref="D5:D16 E8">
    <cfRule type="expression" dxfId="421" priority="31">
      <formula>E$3="DO"</formula>
    </cfRule>
  </conditionalFormatting>
  <conditionalFormatting sqref="I5:I14">
    <cfRule type="expression" dxfId="420" priority="30">
      <formula>J$3="SÁ"</formula>
    </cfRule>
  </conditionalFormatting>
  <conditionalFormatting sqref="J19:J21">
    <cfRule type="expression" dxfId="419" priority="25">
      <formula>$J$3="DO"</formula>
    </cfRule>
  </conditionalFormatting>
  <conditionalFormatting sqref="D27:J27 D29:E29">
    <cfRule type="expression" dxfId="418" priority="29">
      <formula>AND(DAY(D27)&gt;=1,DAY(D27)&lt;=15)</formula>
    </cfRule>
  </conditionalFormatting>
  <conditionalFormatting sqref="D19:I19 D20:G20 I20">
    <cfRule type="expression" dxfId="417" priority="28">
      <formula>DAY(D19)&gt;8</formula>
    </cfRule>
  </conditionalFormatting>
  <conditionalFormatting sqref="D19:D21 D23 D25 D27:D30">
    <cfRule type="expression" dxfId="416" priority="27">
      <formula>N$3="DO"</formula>
    </cfRule>
  </conditionalFormatting>
  <conditionalFormatting sqref="I19:J21 I23:J23 I25:J25 I27:J28">
    <cfRule type="expression" dxfId="415" priority="26">
      <formula>S$3="SÁ"</formula>
    </cfRule>
  </conditionalFormatting>
  <conditionalFormatting sqref="D41:J41 D43:E43">
    <cfRule type="expression" dxfId="414" priority="24">
      <formula>AND(DAY(D41)&gt;=1,DAY(D41)&lt;=15)</formula>
    </cfRule>
  </conditionalFormatting>
  <conditionalFormatting sqref="D33:I33 D34:F34 H34:I34">
    <cfRule type="expression" dxfId="413" priority="23">
      <formula>DAY(D33)&gt;8</formula>
    </cfRule>
  </conditionalFormatting>
  <conditionalFormatting sqref="D33:D35 D37:D44">
    <cfRule type="expression" dxfId="412" priority="22">
      <formula>D$3="DO"</formula>
    </cfRule>
  </conditionalFormatting>
  <conditionalFormatting sqref="I33:J42">
    <cfRule type="expression" dxfId="411" priority="21">
      <formula>I$3="SÁ"</formula>
    </cfRule>
  </conditionalFormatting>
  <conditionalFormatting sqref="J5:J14">
    <cfRule type="expression" dxfId="410" priority="34">
      <formula>#REF!="SÁ"</formula>
    </cfRule>
  </conditionalFormatting>
  <conditionalFormatting sqref="J5:J14">
    <cfRule type="expression" dxfId="409" priority="35">
      <formula>#REF!="DO"</formula>
    </cfRule>
  </conditionalFormatting>
  <conditionalFormatting sqref="D55:J55 D57:E57">
    <cfRule type="expression" dxfId="408" priority="19">
      <formula>AND(DAY(D55)&gt;=1,DAY(D55)&lt;=15)</formula>
    </cfRule>
  </conditionalFormatting>
  <conditionalFormatting sqref="D47:I47 D48:F48 I48">
    <cfRule type="expression" dxfId="407" priority="18">
      <formula>DAY(D47)&gt;8</formula>
    </cfRule>
  </conditionalFormatting>
  <conditionalFormatting sqref="D47:D55 D57:D58">
    <cfRule type="expression" dxfId="406" priority="17">
      <formula>M$3="DO"</formula>
    </cfRule>
  </conditionalFormatting>
  <conditionalFormatting sqref="I47:J56">
    <cfRule type="expression" dxfId="405" priority="16">
      <formula>R$3="SÁ"</formula>
    </cfRule>
  </conditionalFormatting>
  <conditionalFormatting sqref="J47:J56">
    <cfRule type="expression" dxfId="404" priority="15">
      <formula>$I$3="DO"</formula>
    </cfRule>
  </conditionalFormatting>
  <conditionalFormatting sqref="D22:J22">
    <cfRule type="expression" dxfId="403" priority="14">
      <formula>O$3="DO"</formula>
    </cfRule>
  </conditionalFormatting>
  <conditionalFormatting sqref="D24:J24">
    <cfRule type="expression" dxfId="402" priority="13">
      <formula>O$3="DO"</formula>
    </cfRule>
  </conditionalFormatting>
  <conditionalFormatting sqref="D26:J26">
    <cfRule type="expression" dxfId="401" priority="12">
      <formula>O$3="DO"</formula>
    </cfRule>
  </conditionalFormatting>
  <conditionalFormatting sqref="D36">
    <cfRule type="expression" dxfId="400" priority="11">
      <formula>D$3="DO"</formula>
    </cfRule>
  </conditionalFormatting>
  <conditionalFormatting sqref="G8">
    <cfRule type="expression" dxfId="399" priority="10">
      <formula>H$3="DO"</formula>
    </cfRule>
  </conditionalFormatting>
  <conditionalFormatting sqref="H20">
    <cfRule type="expression" dxfId="398" priority="9">
      <formula>DAY(H20)&gt;8</formula>
    </cfRule>
  </conditionalFormatting>
  <conditionalFormatting sqref="E28">
    <cfRule type="expression" dxfId="397" priority="8">
      <formula>O$3="DO"</formula>
    </cfRule>
  </conditionalFormatting>
  <conditionalFormatting sqref="E36">
    <cfRule type="expression" dxfId="396" priority="7">
      <formula>E$3="DO"</formula>
    </cfRule>
  </conditionalFormatting>
  <conditionalFormatting sqref="G40">
    <cfRule type="expression" dxfId="395" priority="6">
      <formula>DAY(G40)&gt;8</formula>
    </cfRule>
  </conditionalFormatting>
  <conditionalFormatting sqref="G36">
    <cfRule type="expression" dxfId="394" priority="5">
      <formula>DAY(G36)&gt;8</formula>
    </cfRule>
  </conditionalFormatting>
  <conditionalFormatting sqref="F36">
    <cfRule type="expression" dxfId="393" priority="4">
      <formula>DAY(F36)&gt;8</formula>
    </cfRule>
  </conditionalFormatting>
  <conditionalFormatting sqref="H48">
    <cfRule type="expression" dxfId="392" priority="3">
      <formula>DAY(H48)&gt;8</formula>
    </cfRule>
  </conditionalFormatting>
  <conditionalFormatting sqref="G34">
    <cfRule type="expression" dxfId="391" priority="2">
      <formula>DAY(G34)&gt;8</formula>
    </cfRule>
  </conditionalFormatting>
  <conditionalFormatting sqref="G48">
    <cfRule type="expression" dxfId="390" priority="1">
      <formula>DAY(G48)&gt;8</formula>
    </cfRule>
  </conditionalFormatting>
  <dataValidations count="7">
    <dataValidation allowBlank="1" showInputMessage="1" showErrorMessage="1" prompt="El día del calendario en esta fila y en las filas 5, 7, 9, 11 y 13 se actualiza automáticamente. Si esta celda no contiene el número 1, se trata de un día del mes anterior. Escriba las notas del mes en la celda F13." sqref="D5 D19 D33 D47" xr:uid="{983E72CC-DC7B-4073-A5FA-73DAA2B6657F}"/>
    <dataValidation allowBlank="1" showInputMessage="1" showErrorMessage="1" prompt="Escriba las notas diarias basadas en el día del calendario que se encuentra arriba en las celdas de esta fila y las filas 6, 8, 10, 12 y 14, de las columnas C a I." sqref="D6 D20 D34 D48" xr:uid="{3936A429-D427-43CF-A849-A80E120356D0}"/>
    <dataValidation allowBlank="1" showInputMessage="1" showErrorMessage="1" prompt="El mes de esta hoja de cálculo está en esta celda. Calendario comienza en la derecha y contiene las fechas del mes anterior, el actual y el siguiente. Las notas mensuales se pueden escribir en la celda F13." sqref="C32 L4:M4 C4 L32" xr:uid="{EA6B2400-5D36-4720-80D6-559286C22E17}"/>
    <dataValidation allowBlank="1" showInputMessage="1" showErrorMessage="1" prompt="El año de esta celda se actualiza automáticamente según el año especificado en la hoja de cálculo Enero. El mes de esta hoja de cálculo se encuentra en la siguiente celda." sqref="L3:M3" xr:uid="{44E8DC40-46C5-45D0-9F78-F22998B002C2}"/>
    <dataValidation allowBlank="1" showInputMessage="1" showErrorMessage="1" prompt="Escriba notas en la celda de la derecha." sqref="F15:F16 F29:F30 F43:F44 F57:F58" xr:uid="{B1C9953C-A71C-4FE9-8B38-F829CD201F05}"/>
    <dataValidation allowBlank="1" showInputMessage="1" showErrorMessage="1" prompt="Escriba notas en esta celda." sqref="G43:J44 G29:J30 G15:J15 G57:J57" xr:uid="{7BD233A3-5428-44A1-AACE-42F7ECE4EF98}"/>
    <dataValidation allowBlank="1" showInputMessage="1" showErrorMessage="1" prompt="Esta fila contiene los nombres de los días laborables de este calendario. Esta celda contiene el primer día de la semana. Para cambiar el día de inicio, seleccione un nuevo día laborable en la celda L3 de la hoja de cálculo Enero." sqref="D4 D18 D32 D46" xr:uid="{59A43FB8-A4D7-4FBC-9D76-08E728EE68DE}"/>
  </dataValidations>
  <printOptions horizontalCentered="1" verticalCentered="1"/>
  <pageMargins left="0.59055118110236227" right="0.59055118110236227" top="0.59055118110236227" bottom="0.59055118110236227" header="0.31496062992125984" footer="0.31496062992125984"/>
  <pageSetup paperSize="4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C01A1-7AE0-4A2E-8A82-A32EA977D10D}">
  <dimension ref="B1:T58"/>
  <sheetViews>
    <sheetView topLeftCell="A27" zoomScale="96" zoomScaleNormal="96" workbookViewId="0">
      <selection activeCell="G38" sqref="G38"/>
    </sheetView>
  </sheetViews>
  <sheetFormatPr baseColWidth="10" defaultRowHeight="15" x14ac:dyDescent="0.25"/>
  <cols>
    <col min="2" max="3" width="7.28515625" customWidth="1"/>
    <col min="4" max="10" width="18.5703125" customWidth="1"/>
    <col min="14" max="20" width="26.42578125" customWidth="1"/>
  </cols>
  <sheetData>
    <row r="1" spans="2:20" ht="22.5" x14ac:dyDescent="0.45">
      <c r="B1" s="73" t="s">
        <v>4</v>
      </c>
      <c r="C1" s="73"/>
      <c r="D1" s="73"/>
      <c r="E1" s="73"/>
      <c r="F1" s="73"/>
      <c r="G1" s="73"/>
      <c r="H1" s="73"/>
      <c r="I1" s="73"/>
      <c r="J1" s="73"/>
    </row>
    <row r="2" spans="2:20" ht="22.5" x14ac:dyDescent="0.45">
      <c r="B2" s="73" t="s">
        <v>28</v>
      </c>
      <c r="C2" s="73"/>
      <c r="D2" s="73"/>
      <c r="E2" s="73"/>
      <c r="F2" s="73"/>
      <c r="G2" s="73"/>
      <c r="H2" s="73"/>
      <c r="I2" s="73"/>
      <c r="J2" s="73"/>
    </row>
    <row r="3" spans="2:20" ht="16.5" x14ac:dyDescent="0.25">
      <c r="L3" s="1">
        <f>AñoCalendario</f>
        <v>2022</v>
      </c>
      <c r="M3" s="1"/>
      <c r="N3" s="2"/>
      <c r="O3" s="2"/>
      <c r="P3" s="2"/>
      <c r="Q3" s="2"/>
      <c r="R3" s="2"/>
      <c r="S3" s="3"/>
      <c r="T3" s="3"/>
    </row>
    <row r="4" spans="2:20" ht="17.25" x14ac:dyDescent="0.3">
      <c r="C4" s="4" t="str">
        <f>UPPER(TEXT(D7,"mmmm"))</f>
        <v>JUNIO</v>
      </c>
      <c r="D4" s="5" t="str">
        <f>UPPER(TEXT(InicioDeSemana,"ddd"))</f>
        <v>LU</v>
      </c>
      <c r="E4" s="6" t="str">
        <f t="shared" ref="E4:J4" si="0">UPPER(TEXT(E5,"ddd"))</f>
        <v>MAR</v>
      </c>
      <c r="F4" s="6" t="str">
        <f t="shared" si="0"/>
        <v>MIÉ</v>
      </c>
      <c r="G4" s="6" t="str">
        <f t="shared" si="0"/>
        <v>JUE</v>
      </c>
      <c r="H4" s="6" t="str">
        <f t="shared" si="0"/>
        <v>VIE</v>
      </c>
      <c r="I4" s="7" t="str">
        <f t="shared" si="0"/>
        <v>SÁB</v>
      </c>
      <c r="J4" s="7" t="str">
        <f t="shared" si="0"/>
        <v>DOM</v>
      </c>
      <c r="L4" s="4" t="str">
        <f>UPPER(TEXT(D21,"mmmm"))</f>
        <v>JULIO</v>
      </c>
      <c r="M4" s="4"/>
    </row>
    <row r="5" spans="2:20" ht="16.5" x14ac:dyDescent="0.25">
      <c r="C5" s="2"/>
      <c r="D5" s="8">
        <f t="array" ref="D5:J5">DíasYSemanas+DATE(AñoCalendario,6,1)-WEEKDAY(DATE(AñoCalendario,6,1),(InicioDeSemana="Lu")+1)+1</f>
        <v>44711</v>
      </c>
      <c r="E5" s="8">
        <v>44712</v>
      </c>
      <c r="F5" s="28">
        <v>44713</v>
      </c>
      <c r="G5" s="28">
        <v>44714</v>
      </c>
      <c r="H5" s="28">
        <v>44715</v>
      </c>
      <c r="I5" s="9">
        <v>44716</v>
      </c>
      <c r="J5" s="9">
        <v>44717</v>
      </c>
      <c r="L5" s="2"/>
      <c r="M5" s="2"/>
    </row>
    <row r="6" spans="2:20" ht="56.25" customHeight="1" x14ac:dyDescent="0.25">
      <c r="C6" s="2"/>
      <c r="D6" s="10"/>
      <c r="E6" s="10"/>
      <c r="F6" s="10"/>
      <c r="G6" s="10"/>
      <c r="H6" s="11"/>
      <c r="I6" s="12"/>
      <c r="J6" s="12"/>
      <c r="L6" s="2"/>
      <c r="M6" s="2"/>
    </row>
    <row r="7" spans="2:20" ht="16.5" x14ac:dyDescent="0.25">
      <c r="C7" s="2"/>
      <c r="D7" s="28">
        <f t="array" ref="D7:J7">DíasYSemanas+DATE(AñoCalendario,6,1)-WEEKDAY(DATE(AñoCalendario,6,1),(InicioDeSemana="Lu")+1)+8</f>
        <v>44718</v>
      </c>
      <c r="E7" s="28">
        <v>44719</v>
      </c>
      <c r="F7" s="28">
        <v>44720</v>
      </c>
      <c r="G7" s="28">
        <v>44721</v>
      </c>
      <c r="H7" s="28">
        <v>44722</v>
      </c>
      <c r="I7" s="9">
        <v>44723</v>
      </c>
      <c r="J7" s="9">
        <v>44724</v>
      </c>
      <c r="L7" s="2"/>
      <c r="M7" s="2"/>
    </row>
    <row r="8" spans="2:20" ht="56.25" customHeight="1" x14ac:dyDescent="0.25">
      <c r="C8" s="2"/>
      <c r="D8" s="10" t="s">
        <v>66</v>
      </c>
      <c r="E8" s="10"/>
      <c r="F8" s="10"/>
      <c r="G8" s="10"/>
      <c r="H8" s="10"/>
      <c r="I8" s="12"/>
      <c r="J8" s="12"/>
      <c r="L8" s="2"/>
      <c r="M8" s="2"/>
    </row>
    <row r="9" spans="2:20" ht="16.5" x14ac:dyDescent="0.25">
      <c r="C9" s="2"/>
      <c r="D9" s="28">
        <f t="array" ref="D9:J9">DíasYSemanas+DATE(AñoCalendario,6,1)-WEEKDAY(DATE(AñoCalendario,6,1),(InicioDeSemana="Lu")+1)+15</f>
        <v>44725</v>
      </c>
      <c r="E9" s="28">
        <v>44726</v>
      </c>
      <c r="F9" s="28">
        <v>44727</v>
      </c>
      <c r="G9" s="28">
        <v>44728</v>
      </c>
      <c r="H9" s="28">
        <v>44729</v>
      </c>
      <c r="I9" s="9">
        <v>44730</v>
      </c>
      <c r="J9" s="9">
        <v>44731</v>
      </c>
      <c r="L9" s="2"/>
      <c r="M9" s="2"/>
    </row>
    <row r="10" spans="2:20" ht="56.25" customHeight="1" x14ac:dyDescent="0.25">
      <c r="C10" s="2"/>
      <c r="D10" s="10"/>
      <c r="E10" s="10"/>
      <c r="F10" s="11"/>
      <c r="G10" s="11"/>
      <c r="H10" s="11"/>
      <c r="I10" s="12"/>
      <c r="J10" s="12"/>
      <c r="L10" s="2"/>
      <c r="M10" s="2"/>
    </row>
    <row r="11" spans="2:20" ht="16.5" x14ac:dyDescent="0.25">
      <c r="C11" s="2"/>
      <c r="D11" s="8">
        <f t="array" ref="D11:J11">DíasYSemanas+DATE(AñoCalendario,6,1)-WEEKDAY(DATE(AñoCalendario,6,1),(InicioDeSemana="Lu")+1)+22</f>
        <v>44732</v>
      </c>
      <c r="E11" s="25">
        <v>44733</v>
      </c>
      <c r="F11" s="28">
        <v>44734</v>
      </c>
      <c r="G11" s="28">
        <v>44735</v>
      </c>
      <c r="H11" s="28">
        <v>44736</v>
      </c>
      <c r="I11" s="9">
        <v>44737</v>
      </c>
      <c r="J11" s="9">
        <v>44738</v>
      </c>
      <c r="L11" s="2"/>
      <c r="M11" s="2"/>
    </row>
    <row r="12" spans="2:20" ht="56.25" customHeight="1" x14ac:dyDescent="0.25">
      <c r="C12" s="2"/>
      <c r="D12" s="11"/>
      <c r="E12" s="23" t="s">
        <v>2</v>
      </c>
      <c r="F12" s="41" t="s">
        <v>193</v>
      </c>
      <c r="G12" s="38" t="s">
        <v>318</v>
      </c>
      <c r="H12" s="11"/>
      <c r="I12" s="12"/>
      <c r="J12" s="12"/>
      <c r="L12" s="2"/>
      <c r="M12" s="2"/>
    </row>
    <row r="13" spans="2:20" ht="16.5" x14ac:dyDescent="0.25">
      <c r="C13" s="2"/>
      <c r="D13" s="25">
        <f t="array" ref="D13:J13">DíasYSemanas+DATE(AñoCalendario,6,1)-WEEKDAY(DATE(AñoCalendario,6,1),(InicioDeSemana="Lu")+1)+29</f>
        <v>44739</v>
      </c>
      <c r="E13" s="28">
        <v>44740</v>
      </c>
      <c r="F13" s="28">
        <v>44741</v>
      </c>
      <c r="G13" s="28">
        <v>44742</v>
      </c>
      <c r="H13" s="8">
        <v>44743</v>
      </c>
      <c r="I13" s="9">
        <v>44744</v>
      </c>
      <c r="J13" s="9">
        <v>44745</v>
      </c>
      <c r="L13" s="2"/>
      <c r="M13" s="2"/>
    </row>
    <row r="14" spans="2:20" ht="56.25" customHeight="1" x14ac:dyDescent="0.25">
      <c r="C14" s="2"/>
      <c r="D14" s="23" t="s">
        <v>3</v>
      </c>
      <c r="E14" s="39" t="s">
        <v>78</v>
      </c>
      <c r="F14" s="11" t="s">
        <v>177</v>
      </c>
      <c r="G14" s="10" t="s">
        <v>94</v>
      </c>
      <c r="H14" s="11"/>
      <c r="I14" s="12"/>
      <c r="J14" s="12"/>
      <c r="L14" s="2"/>
      <c r="M14" s="2"/>
    </row>
    <row r="15" spans="2:20" ht="15" customHeight="1" x14ac:dyDescent="0.25">
      <c r="C15" s="2"/>
      <c r="D15" s="8">
        <f t="array" ref="D15:E15">DíasYSemanas+DATE(AñoCalendario,6,1)-WEEKDAY(DATE(AñoCalendario,6,1),(InicioDeSemana="Lu")+1)+36</f>
        <v>44746</v>
      </c>
      <c r="E15" s="8">
        <v>44747</v>
      </c>
      <c r="F15" s="15" t="s">
        <v>0</v>
      </c>
      <c r="G15" s="16"/>
      <c r="H15" s="16"/>
      <c r="I15" s="16"/>
      <c r="J15" s="16"/>
      <c r="L15" s="2"/>
      <c r="M15" s="2"/>
    </row>
    <row r="16" spans="2:20" ht="56.25" customHeight="1" x14ac:dyDescent="0.25">
      <c r="C16" s="2"/>
      <c r="D16" s="10"/>
      <c r="E16" s="10"/>
      <c r="F16" s="74"/>
      <c r="G16" s="75"/>
      <c r="H16" s="75"/>
      <c r="I16" s="75"/>
      <c r="J16" s="76"/>
      <c r="L16" s="2"/>
      <c r="M16" s="2"/>
    </row>
    <row r="17" spans="2:20" ht="16.5" x14ac:dyDescent="0.25">
      <c r="C17" s="2"/>
      <c r="D17" s="2"/>
      <c r="E17" s="2"/>
      <c r="F17" s="2"/>
      <c r="G17" s="2"/>
      <c r="H17" s="2"/>
      <c r="I17" s="2"/>
      <c r="J17" s="3"/>
      <c r="L17" s="2"/>
      <c r="M17" s="2"/>
      <c r="N17" s="2"/>
      <c r="O17" s="2"/>
      <c r="P17" s="2"/>
      <c r="Q17" s="2"/>
      <c r="R17" s="2"/>
      <c r="S17" s="3"/>
      <c r="T17" s="3"/>
    </row>
    <row r="18" spans="2:20" ht="17.25" x14ac:dyDescent="0.3">
      <c r="C18" s="2"/>
      <c r="D18" s="14" t="str">
        <f>UPPER(TEXT(InicioDeSemana,"ddd"))</f>
        <v>LU</v>
      </c>
      <c r="E18" s="14" t="str">
        <f t="shared" ref="E18:J18" si="1">UPPER(TEXT(E19,"ddd"))</f>
        <v>MAR</v>
      </c>
      <c r="F18" s="14" t="str">
        <f t="shared" si="1"/>
        <v>MIÉ</v>
      </c>
      <c r="G18" s="14" t="str">
        <f t="shared" si="1"/>
        <v>JUE</v>
      </c>
      <c r="H18" s="14" t="str">
        <f t="shared" si="1"/>
        <v>VIE</v>
      </c>
      <c r="I18" s="7" t="str">
        <f t="shared" si="1"/>
        <v>SÁB</v>
      </c>
      <c r="J18" s="7" t="str">
        <f t="shared" si="1"/>
        <v>DOM</v>
      </c>
      <c r="L18" s="2"/>
      <c r="M18" s="2"/>
      <c r="N18" s="2"/>
      <c r="O18" s="2"/>
      <c r="P18" s="2"/>
      <c r="Q18" s="2"/>
      <c r="R18" s="2"/>
      <c r="S18" s="3"/>
      <c r="T18" s="3"/>
    </row>
    <row r="19" spans="2:20" ht="16.5" x14ac:dyDescent="0.25">
      <c r="C19" s="2"/>
      <c r="D19" s="8">
        <f t="array" ref="D19:J19">DíasYSemanas+DATE(AñoCalendario,7,1)-WEEKDAY(DATE(AñoCalendario,7,1),(InicioDeSemana="Lu")+1)+1</f>
        <v>44739</v>
      </c>
      <c r="E19" s="8">
        <v>44740</v>
      </c>
      <c r="F19" s="8">
        <v>44741</v>
      </c>
      <c r="G19" s="8">
        <v>44742</v>
      </c>
      <c r="H19" s="8">
        <v>44743</v>
      </c>
      <c r="I19" s="9">
        <v>44744</v>
      </c>
      <c r="J19" s="9">
        <v>44745</v>
      </c>
      <c r="L19" s="2"/>
      <c r="M19" s="2"/>
      <c r="N19" s="2"/>
      <c r="O19" s="2"/>
      <c r="P19" s="2"/>
      <c r="Q19" s="2"/>
      <c r="R19" s="2"/>
      <c r="S19" s="3"/>
      <c r="T19" s="3"/>
    </row>
    <row r="20" spans="2:20" ht="71.25" customHeight="1" x14ac:dyDescent="0.25">
      <c r="C20" s="2"/>
      <c r="D20" s="10"/>
      <c r="E20" s="10"/>
      <c r="F20" s="10"/>
      <c r="G20" s="10"/>
      <c r="H20" s="10"/>
      <c r="I20" s="12"/>
      <c r="J20" s="12"/>
      <c r="L20" s="2"/>
      <c r="M20" s="2"/>
      <c r="N20" s="2"/>
      <c r="O20" s="2"/>
      <c r="P20" s="2"/>
      <c r="Q20" s="2"/>
      <c r="R20" s="2"/>
      <c r="S20" s="3"/>
      <c r="T20" s="3"/>
    </row>
    <row r="21" spans="2:20" ht="16.5" x14ac:dyDescent="0.25">
      <c r="C21" s="2"/>
      <c r="D21" s="25">
        <f t="array" ref="D21:J21">DíasYSemanas+DATE(AñoCalendario,7,1)-WEEKDAY(DATE(AñoCalendario,7,1),(InicioDeSemana="Lu")+1)+8</f>
        <v>44746</v>
      </c>
      <c r="E21" s="25">
        <v>44747</v>
      </c>
      <c r="F21" s="25">
        <v>44748</v>
      </c>
      <c r="G21" s="25">
        <v>44749</v>
      </c>
      <c r="H21" s="25">
        <v>44750</v>
      </c>
      <c r="I21" s="26">
        <v>44751</v>
      </c>
      <c r="J21" s="26">
        <v>44752</v>
      </c>
      <c r="L21" s="2"/>
      <c r="M21" s="2"/>
      <c r="N21" s="2"/>
      <c r="O21" s="2"/>
      <c r="P21" s="2"/>
      <c r="Q21" s="2"/>
      <c r="R21" s="2"/>
      <c r="S21" s="3"/>
      <c r="T21" s="3"/>
    </row>
    <row r="22" spans="2:20" ht="71.25" customHeight="1" x14ac:dyDescent="0.25">
      <c r="C22" s="2"/>
      <c r="D22" s="22" t="s">
        <v>1</v>
      </c>
      <c r="E22" s="22" t="s">
        <v>1</v>
      </c>
      <c r="F22" s="22" t="s">
        <v>1</v>
      </c>
      <c r="G22" s="22" t="s">
        <v>1</v>
      </c>
      <c r="H22" s="22" t="s">
        <v>1</v>
      </c>
      <c r="I22" s="22" t="s">
        <v>1</v>
      </c>
      <c r="J22" s="22" t="s">
        <v>1</v>
      </c>
      <c r="L22" s="2"/>
      <c r="M22" s="2"/>
      <c r="N22" s="2"/>
      <c r="O22" s="2"/>
      <c r="P22" s="2"/>
      <c r="Q22" s="2"/>
      <c r="R22" s="2"/>
      <c r="S22" s="3"/>
      <c r="T22" s="3"/>
    </row>
    <row r="23" spans="2:20" ht="16.5" x14ac:dyDescent="0.25">
      <c r="C23" s="2"/>
      <c r="D23" s="25">
        <f t="array" ref="D23:J23">DíasYSemanas+DATE(AñoCalendario,7,1)-WEEKDAY(DATE(AñoCalendario,7,1),(InicioDeSemana="Lu")+1)+15</f>
        <v>44753</v>
      </c>
      <c r="E23" s="25">
        <v>44754</v>
      </c>
      <c r="F23" s="25">
        <v>44755</v>
      </c>
      <c r="G23" s="25">
        <v>44756</v>
      </c>
      <c r="H23" s="25">
        <v>44757</v>
      </c>
      <c r="I23" s="26">
        <v>44758</v>
      </c>
      <c r="J23" s="26">
        <v>44759</v>
      </c>
      <c r="L23" s="2"/>
      <c r="M23" s="2"/>
      <c r="N23" s="2"/>
      <c r="O23" s="2"/>
      <c r="P23" s="2"/>
      <c r="Q23" s="2"/>
      <c r="R23" s="2"/>
      <c r="S23" s="3"/>
      <c r="T23" s="3"/>
    </row>
    <row r="24" spans="2:20" ht="71.25" customHeight="1" x14ac:dyDescent="0.25">
      <c r="C24" s="2"/>
      <c r="D24" s="22" t="s">
        <v>1</v>
      </c>
      <c r="E24" s="22" t="s">
        <v>1</v>
      </c>
      <c r="F24" s="22" t="s">
        <v>1</v>
      </c>
      <c r="G24" s="22" t="s">
        <v>1</v>
      </c>
      <c r="H24" s="22" t="s">
        <v>1</v>
      </c>
      <c r="I24" s="22" t="s">
        <v>1</v>
      </c>
      <c r="J24" s="22" t="s">
        <v>1</v>
      </c>
      <c r="L24" s="2"/>
      <c r="M24" s="2"/>
      <c r="N24" s="2"/>
      <c r="O24" s="2"/>
      <c r="P24" s="2"/>
      <c r="Q24" s="2"/>
      <c r="R24" s="2"/>
      <c r="S24" s="3"/>
      <c r="T24" s="3"/>
    </row>
    <row r="25" spans="2:20" ht="16.5" x14ac:dyDescent="0.25">
      <c r="C25" s="2"/>
      <c r="D25" s="25">
        <f t="array" ref="D25:J25">DíasYSemanas+DATE(AñoCalendario,7,1)-WEEKDAY(DATE(AñoCalendario,7,1),(InicioDeSemana="Lu")+1)+22</f>
        <v>44760</v>
      </c>
      <c r="E25" s="25">
        <v>44761</v>
      </c>
      <c r="F25" s="25">
        <v>44762</v>
      </c>
      <c r="G25" s="25">
        <v>44763</v>
      </c>
      <c r="H25" s="25">
        <v>44764</v>
      </c>
      <c r="I25" s="26">
        <v>44765</v>
      </c>
      <c r="J25" s="26">
        <v>44766</v>
      </c>
      <c r="L25" s="2"/>
      <c r="M25" s="2"/>
      <c r="N25" s="2"/>
      <c r="O25" s="2"/>
      <c r="P25" s="2"/>
      <c r="Q25" s="2"/>
      <c r="R25" s="2"/>
      <c r="S25" s="3"/>
      <c r="T25" s="3"/>
    </row>
    <row r="26" spans="2:20" ht="71.25" customHeight="1" x14ac:dyDescent="0.25">
      <c r="C26" s="2"/>
      <c r="D26" s="22" t="s">
        <v>1</v>
      </c>
      <c r="E26" s="22" t="s">
        <v>1</v>
      </c>
      <c r="F26" s="22" t="s">
        <v>1</v>
      </c>
      <c r="G26" s="22" t="s">
        <v>1</v>
      </c>
      <c r="H26" s="22" t="s">
        <v>1</v>
      </c>
      <c r="I26" s="22" t="s">
        <v>1</v>
      </c>
      <c r="J26" s="22" t="s">
        <v>1</v>
      </c>
      <c r="L26" s="2"/>
      <c r="M26" s="2"/>
      <c r="N26" s="2"/>
      <c r="O26" s="2"/>
      <c r="P26" s="2"/>
      <c r="Q26" s="2"/>
      <c r="R26" s="2"/>
      <c r="S26" s="3"/>
      <c r="T26" s="3"/>
    </row>
    <row r="27" spans="2:20" ht="16.5" x14ac:dyDescent="0.25">
      <c r="C27" s="2"/>
      <c r="D27" s="8">
        <f t="array" ref="D27:J27">DíasYSemanas+DATE(AñoCalendario,7,1)-WEEKDAY(DATE(AñoCalendario,7,1),(InicioDeSemana="Lu")+1)+29</f>
        <v>44767</v>
      </c>
      <c r="E27" s="8">
        <v>44768</v>
      </c>
      <c r="F27" s="8">
        <v>44769</v>
      </c>
      <c r="G27" s="8">
        <v>44770</v>
      </c>
      <c r="H27" s="8">
        <v>44771</v>
      </c>
      <c r="I27" s="9">
        <v>44772</v>
      </c>
      <c r="J27" s="9">
        <v>44773</v>
      </c>
      <c r="L27" s="2"/>
      <c r="M27" s="2"/>
      <c r="N27" s="2"/>
      <c r="O27" s="2"/>
      <c r="P27" s="2"/>
      <c r="Q27" s="2"/>
      <c r="R27" s="2"/>
      <c r="S27" s="3"/>
      <c r="T27" s="3"/>
    </row>
    <row r="28" spans="2:20" ht="71.25" customHeight="1" x14ac:dyDescent="0.25">
      <c r="C28" s="2"/>
      <c r="D28" s="29"/>
      <c r="E28" s="40" t="s">
        <v>78</v>
      </c>
      <c r="F28" s="29"/>
      <c r="G28" s="38" t="s">
        <v>406</v>
      </c>
      <c r="H28" s="30" t="s">
        <v>112</v>
      </c>
      <c r="I28" s="31"/>
      <c r="J28" s="31"/>
      <c r="L28" s="2"/>
      <c r="M28" s="2"/>
      <c r="N28" s="2"/>
      <c r="O28" s="2"/>
      <c r="P28" s="2"/>
      <c r="Q28" s="2"/>
      <c r="R28" s="2"/>
      <c r="S28" s="3"/>
      <c r="T28" s="3"/>
    </row>
    <row r="29" spans="2:20" ht="16.5" x14ac:dyDescent="0.25">
      <c r="B29" s="32"/>
      <c r="C29" s="33"/>
      <c r="D29" s="8">
        <f t="array" ref="D29:E29">DíasYSemanas+DATE(AñoCalendario,7,1)-WEEKDAY(DATE(AñoCalendario,7,1),(InicioDeSemana="Lu")+1)+36</f>
        <v>44774</v>
      </c>
      <c r="E29" s="8">
        <v>44775</v>
      </c>
      <c r="F29" s="77" t="s">
        <v>0</v>
      </c>
      <c r="G29" s="78"/>
      <c r="H29" s="78"/>
      <c r="I29" s="78"/>
      <c r="J29" s="78"/>
      <c r="L29" s="2"/>
      <c r="M29" s="2"/>
      <c r="N29" s="2"/>
      <c r="O29" s="2"/>
      <c r="P29" s="2"/>
      <c r="Q29" s="2"/>
      <c r="R29" s="2"/>
      <c r="S29" s="3"/>
      <c r="T29" s="3"/>
    </row>
    <row r="30" spans="2:20" ht="70.5" customHeight="1" x14ac:dyDescent="0.25">
      <c r="B30" s="32"/>
      <c r="C30" s="33"/>
      <c r="D30" s="10"/>
      <c r="E30" s="11"/>
      <c r="F30" s="77"/>
      <c r="G30" s="78"/>
      <c r="H30" s="78"/>
      <c r="I30" s="78"/>
      <c r="J30" s="78"/>
      <c r="L30" s="2"/>
      <c r="M30" s="2"/>
      <c r="N30" s="2"/>
      <c r="O30" s="2"/>
      <c r="P30" s="2"/>
      <c r="Q30" s="2"/>
      <c r="R30" s="2"/>
      <c r="S30" s="3"/>
      <c r="T30" s="3"/>
    </row>
    <row r="31" spans="2:20" x14ac:dyDescent="0.25">
      <c r="B31" s="17"/>
      <c r="C31" s="17"/>
      <c r="D31" s="17"/>
    </row>
    <row r="32" spans="2:20" ht="21.75" customHeight="1" x14ac:dyDescent="0.3">
      <c r="B32" s="32"/>
      <c r="C32" s="37" t="str">
        <f>UPPER(TEXT(D35,"mmmm"))</f>
        <v>AGOSTO</v>
      </c>
      <c r="D32" s="6" t="str">
        <f>UPPER(TEXT(InicioDeSemana,"ddd"))</f>
        <v>LU</v>
      </c>
      <c r="E32" s="6" t="str">
        <f t="shared" ref="E32:J32" si="2">UPPER(TEXT(E33,"ddd"))</f>
        <v>MAR</v>
      </c>
      <c r="F32" s="6" t="str">
        <f t="shared" si="2"/>
        <v>MIÉ</v>
      </c>
      <c r="G32" s="6" t="str">
        <f t="shared" si="2"/>
        <v>JUE</v>
      </c>
      <c r="H32" s="6" t="str">
        <f t="shared" si="2"/>
        <v>VIE</v>
      </c>
      <c r="I32" s="7" t="str">
        <f t="shared" si="2"/>
        <v>SÁB</v>
      </c>
      <c r="J32" s="7" t="str">
        <f t="shared" si="2"/>
        <v>DOM</v>
      </c>
      <c r="L32" s="18" t="str">
        <f>UPPER(TEXT(D49,"mmmm"))</f>
        <v>SEPTIEMBRE</v>
      </c>
    </row>
    <row r="33" spans="2:12" ht="16.5" x14ac:dyDescent="0.25">
      <c r="B33" s="32"/>
      <c r="C33" s="33"/>
      <c r="D33" s="8">
        <f t="array" ref="D33:J33">DíasYSemanas+DATE(AñoCalendario,8,1)-WEEKDAY(DATE(AñoCalendario,8,1),(InicioDeSemana="Lu")+1)+1</f>
        <v>44774</v>
      </c>
      <c r="E33" s="8">
        <v>44775</v>
      </c>
      <c r="F33" s="8">
        <v>44776</v>
      </c>
      <c r="G33" s="8">
        <v>44777</v>
      </c>
      <c r="H33" s="8">
        <v>44778</v>
      </c>
      <c r="I33" s="9">
        <v>44779</v>
      </c>
      <c r="J33" s="9">
        <v>44780</v>
      </c>
      <c r="L33" s="3"/>
    </row>
    <row r="34" spans="2:12" s="17" customFormat="1" ht="64.5" customHeight="1" x14ac:dyDescent="0.25">
      <c r="C34" s="2"/>
      <c r="D34" s="50" t="s">
        <v>238</v>
      </c>
      <c r="E34" s="50" t="s">
        <v>362</v>
      </c>
      <c r="F34" s="34"/>
      <c r="G34" s="35"/>
      <c r="H34" s="34"/>
      <c r="I34" s="36"/>
      <c r="J34" s="36"/>
      <c r="L34" s="3"/>
    </row>
    <row r="35" spans="2:12" ht="16.5" x14ac:dyDescent="0.25">
      <c r="C35" s="2"/>
      <c r="D35" s="8">
        <f t="array" ref="D35:J35">DíasYSemanas+DATE(AñoCalendario,8,1)-WEEKDAY(DATE(AñoCalendario,8,1),(InicioDeSemana="Lu")+1)+8</f>
        <v>44781</v>
      </c>
      <c r="E35" s="8">
        <v>44782</v>
      </c>
      <c r="F35" s="8">
        <v>44783</v>
      </c>
      <c r="G35" s="8">
        <v>44784</v>
      </c>
      <c r="H35" s="8">
        <v>44785</v>
      </c>
      <c r="I35" s="9">
        <v>44786</v>
      </c>
      <c r="J35" s="9">
        <v>44787</v>
      </c>
      <c r="L35" s="3"/>
    </row>
    <row r="36" spans="2:12" s="17" customFormat="1" ht="64.5" customHeight="1" x14ac:dyDescent="0.25">
      <c r="C36" s="2"/>
      <c r="D36" s="43" t="s">
        <v>180</v>
      </c>
      <c r="E36" s="21"/>
      <c r="F36" s="11" t="s">
        <v>324</v>
      </c>
      <c r="G36" s="39" t="s">
        <v>184</v>
      </c>
      <c r="H36" s="11" t="s">
        <v>140</v>
      </c>
      <c r="I36" s="12"/>
      <c r="J36" s="12"/>
      <c r="L36" s="3"/>
    </row>
    <row r="37" spans="2:12" ht="23.25" customHeight="1" x14ac:dyDescent="0.25">
      <c r="C37" s="2"/>
      <c r="D37" s="25">
        <f t="array" ref="D37:J37">DíasYSemanas+DATE(AñoCalendario,8,1)-WEEKDAY(DATE(AñoCalendario,8,1),(InicioDeSemana="Lu")+1)+15</f>
        <v>44788</v>
      </c>
      <c r="E37" s="8">
        <v>44789</v>
      </c>
      <c r="F37" s="8">
        <v>44790</v>
      </c>
      <c r="G37" s="8">
        <v>44791</v>
      </c>
      <c r="H37" s="8">
        <v>44792</v>
      </c>
      <c r="I37" s="9">
        <v>44793</v>
      </c>
      <c r="J37" s="9">
        <v>44794</v>
      </c>
      <c r="L37" s="3"/>
    </row>
    <row r="38" spans="2:12" s="17" customFormat="1" ht="64.5" customHeight="1" x14ac:dyDescent="0.25">
      <c r="C38" s="2"/>
      <c r="D38" s="24" t="s">
        <v>2</v>
      </c>
      <c r="E38" s="41" t="s">
        <v>169</v>
      </c>
      <c r="F38" s="38" t="s">
        <v>327</v>
      </c>
      <c r="G38" s="38" t="s">
        <v>410</v>
      </c>
      <c r="H38" s="10"/>
      <c r="I38" s="12"/>
      <c r="J38" s="12"/>
      <c r="L38" s="3"/>
    </row>
    <row r="39" spans="2:12" ht="19.5" customHeight="1" x14ac:dyDescent="0.25">
      <c r="C39" s="2"/>
      <c r="D39" s="8">
        <f t="array" ref="D39:J39">DíasYSemanas+DATE(AñoCalendario,8,1)-WEEKDAY(DATE(AñoCalendario,8,1),(InicioDeSemana="Lu")+1)+22</f>
        <v>44795</v>
      </c>
      <c r="E39" s="8">
        <v>44796</v>
      </c>
      <c r="F39" s="8">
        <v>44797</v>
      </c>
      <c r="G39" s="8">
        <v>44798</v>
      </c>
      <c r="H39" s="8">
        <v>44799</v>
      </c>
      <c r="I39" s="9">
        <v>44800</v>
      </c>
      <c r="J39" s="9">
        <v>44801</v>
      </c>
      <c r="L39" s="3"/>
    </row>
    <row r="40" spans="2:12" s="17" customFormat="1" ht="64.5" customHeight="1" x14ac:dyDescent="0.25">
      <c r="C40" s="2"/>
      <c r="D40" s="10" t="s">
        <v>141</v>
      </c>
      <c r="E40" s="11"/>
      <c r="F40" s="11"/>
      <c r="G40" s="10"/>
      <c r="H40" s="10"/>
      <c r="I40" s="12"/>
      <c r="J40" s="12"/>
      <c r="L40" s="3"/>
    </row>
    <row r="41" spans="2:12" ht="17.25" customHeight="1" x14ac:dyDescent="0.25">
      <c r="C41" s="2"/>
      <c r="D41" s="8">
        <f t="array" ref="D41:J41">DíasYSemanas+DATE(AñoCalendario,8,1)-WEEKDAY(DATE(AñoCalendario,8,1),(InicioDeSemana="Lu")+1)+29</f>
        <v>44802</v>
      </c>
      <c r="E41" s="8">
        <v>44803</v>
      </c>
      <c r="F41" s="8">
        <v>44804</v>
      </c>
      <c r="G41" s="8">
        <v>44805</v>
      </c>
      <c r="H41" s="8">
        <v>44806</v>
      </c>
      <c r="I41" s="9">
        <v>44807</v>
      </c>
      <c r="J41" s="9">
        <v>44808</v>
      </c>
      <c r="L41" s="3"/>
    </row>
    <row r="42" spans="2:12" s="17" customFormat="1" ht="64.5" customHeight="1" x14ac:dyDescent="0.25">
      <c r="C42" s="2"/>
      <c r="D42" s="41" t="s">
        <v>227</v>
      </c>
      <c r="E42" s="38" t="s">
        <v>368</v>
      </c>
      <c r="F42" s="10" t="s">
        <v>330</v>
      </c>
      <c r="G42" s="10"/>
      <c r="H42" s="10"/>
      <c r="I42" s="12"/>
      <c r="J42" s="12"/>
      <c r="L42" s="3"/>
    </row>
    <row r="43" spans="2:12" ht="21" customHeight="1" x14ac:dyDescent="0.25">
      <c r="C43" s="2"/>
      <c r="D43" s="8">
        <f t="array" ref="D43:E43">DíasYSemanas+DATE(AñoCalendario,8,1)-WEEKDAY(DATE(AñoCalendario,8,1),(InicioDeSemana="Lu")+1)+36</f>
        <v>44809</v>
      </c>
      <c r="E43" s="8">
        <v>44810</v>
      </c>
      <c r="F43" s="77" t="s">
        <v>0</v>
      </c>
      <c r="G43" s="78"/>
      <c r="H43" s="78"/>
      <c r="I43" s="78"/>
      <c r="J43" s="78"/>
      <c r="L43" s="3"/>
    </row>
    <row r="44" spans="2:12" s="17" customFormat="1" ht="64.5" customHeight="1" x14ac:dyDescent="0.25">
      <c r="C44" s="2"/>
      <c r="D44" s="10"/>
      <c r="E44" s="10"/>
      <c r="F44" s="77"/>
      <c r="G44" s="78"/>
      <c r="H44" s="78"/>
      <c r="I44" s="78"/>
      <c r="J44" s="78"/>
      <c r="L44" s="3"/>
    </row>
    <row r="46" spans="2:12" ht="17.25" x14ac:dyDescent="0.3">
      <c r="D46" s="7" t="str">
        <f>UPPER(TEXT(InicioDeSemana,"ddd"))</f>
        <v>LU</v>
      </c>
      <c r="E46" s="7" t="str">
        <f t="shared" ref="E46:J46" si="3">UPPER(TEXT(E47,"ddd"))</f>
        <v>MAR</v>
      </c>
      <c r="F46" s="7" t="str">
        <f t="shared" si="3"/>
        <v>MIÉ</v>
      </c>
      <c r="G46" s="7" t="str">
        <f t="shared" si="3"/>
        <v>JUE</v>
      </c>
      <c r="H46" s="7" t="str">
        <f t="shared" si="3"/>
        <v>VIE</v>
      </c>
      <c r="I46" s="7" t="str">
        <f t="shared" si="3"/>
        <v>SÁB</v>
      </c>
      <c r="J46" s="7" t="str">
        <f t="shared" si="3"/>
        <v>DOM</v>
      </c>
    </row>
    <row r="47" spans="2:12" ht="16.5" x14ac:dyDescent="0.25">
      <c r="D47" s="9">
        <f t="array" ref="D47:J47">DíasYSemanas+DATE(AñoCalendario,9,1)-WEEKDAY(DATE(AñoCalendario,9,1),(InicioDeSemana="Lu")+1)+1</f>
        <v>44802</v>
      </c>
      <c r="E47" s="9">
        <v>44803</v>
      </c>
      <c r="F47" s="9">
        <v>44804</v>
      </c>
      <c r="G47" s="8">
        <v>44805</v>
      </c>
      <c r="H47" s="8">
        <v>44806</v>
      </c>
      <c r="I47" s="9">
        <v>44807</v>
      </c>
      <c r="J47" s="9">
        <v>44808</v>
      </c>
    </row>
    <row r="48" spans="2:12" ht="65.25" customHeight="1" x14ac:dyDescent="0.25">
      <c r="D48" s="12"/>
      <c r="E48" s="12"/>
      <c r="F48" s="12"/>
      <c r="G48" s="10" t="s">
        <v>185</v>
      </c>
      <c r="H48" s="12"/>
      <c r="I48" s="12"/>
      <c r="J48" s="12"/>
    </row>
    <row r="49" spans="4:10" ht="16.5" x14ac:dyDescent="0.25">
      <c r="D49" s="8">
        <f t="array" ref="D49:J49">DíasYSemanas+DATE(AñoCalendario,9,1)-WEEKDAY(DATE(AñoCalendario,9,1),(InicioDeSemana="Lu")+1)+8</f>
        <v>44809</v>
      </c>
      <c r="E49" s="8">
        <v>44810</v>
      </c>
      <c r="F49" s="8">
        <v>44811</v>
      </c>
      <c r="G49" s="8">
        <v>44812</v>
      </c>
      <c r="H49" s="8">
        <v>44813</v>
      </c>
      <c r="I49" s="9">
        <v>44814</v>
      </c>
      <c r="J49" s="9">
        <v>44815</v>
      </c>
    </row>
    <row r="50" spans="4:10" ht="65.25" customHeight="1" x14ac:dyDescent="0.25">
      <c r="D50" s="47" t="s">
        <v>142</v>
      </c>
      <c r="E50" s="12"/>
      <c r="F50" s="10" t="s">
        <v>334</v>
      </c>
      <c r="G50" s="48" t="s">
        <v>98</v>
      </c>
      <c r="H50" s="12"/>
      <c r="I50" s="12"/>
      <c r="J50" s="12"/>
    </row>
    <row r="51" spans="4:10" ht="16.5" x14ac:dyDescent="0.25">
      <c r="D51" s="8">
        <f t="array" ref="D51:J51">DíasYSemanas+DATE(AñoCalendario,9,1)-WEEKDAY(DATE(AñoCalendario,9,1),(InicioDeSemana="Lu")+1)+15</f>
        <v>44816</v>
      </c>
      <c r="E51" s="8">
        <v>44817</v>
      </c>
      <c r="F51" s="8">
        <v>44818</v>
      </c>
      <c r="G51" s="8">
        <v>44819</v>
      </c>
      <c r="H51" s="8">
        <v>44820</v>
      </c>
      <c r="I51" s="9">
        <v>44821</v>
      </c>
      <c r="J51" s="9">
        <v>44822</v>
      </c>
    </row>
    <row r="52" spans="4:10" ht="65.25" customHeight="1" x14ac:dyDescent="0.25">
      <c r="D52" s="10"/>
      <c r="E52" s="10"/>
      <c r="F52" s="10"/>
      <c r="G52" s="10"/>
      <c r="H52" s="10"/>
      <c r="I52" s="12"/>
      <c r="J52" s="12"/>
    </row>
    <row r="53" spans="4:10" ht="16.5" x14ac:dyDescent="0.25">
      <c r="D53" s="8">
        <f t="array" ref="D53:J53">DíasYSemanas+DATE(AñoCalendario,9,1)-WEEKDAY(DATE(AñoCalendario,9,1),(InicioDeSemana="Lu")+1)+22</f>
        <v>44823</v>
      </c>
      <c r="E53" s="8">
        <v>44824</v>
      </c>
      <c r="F53" s="8">
        <v>44825</v>
      </c>
      <c r="G53" s="8">
        <v>44826</v>
      </c>
      <c r="H53" s="8">
        <v>44827</v>
      </c>
      <c r="I53" s="9">
        <v>44828</v>
      </c>
      <c r="J53" s="9">
        <v>44829</v>
      </c>
    </row>
    <row r="54" spans="4:10" ht="65.25" customHeight="1" x14ac:dyDescent="0.25">
      <c r="D54" s="19"/>
      <c r="E54" s="19"/>
      <c r="F54" s="19"/>
      <c r="G54" s="19"/>
      <c r="H54" s="19"/>
      <c r="I54" s="12"/>
      <c r="J54" s="12"/>
    </row>
    <row r="55" spans="4:10" ht="16.5" x14ac:dyDescent="0.25">
      <c r="D55" s="8">
        <f t="array" ref="D55:J55">DíasYSemanas+DATE(AñoCalendario,9,1)-WEEKDAY(DATE(AñoCalendario,9,1),(InicioDeSemana="Lu")+1)+29</f>
        <v>44830</v>
      </c>
      <c r="E55" s="8">
        <v>44831</v>
      </c>
      <c r="F55" s="8">
        <v>44832</v>
      </c>
      <c r="G55" s="8">
        <v>44833</v>
      </c>
      <c r="H55" s="8">
        <v>44834</v>
      </c>
      <c r="I55" s="9">
        <v>44835</v>
      </c>
      <c r="J55" s="9">
        <v>44836</v>
      </c>
    </row>
    <row r="56" spans="4:10" ht="65.25" customHeight="1" x14ac:dyDescent="0.25">
      <c r="D56" s="12"/>
      <c r="E56" s="12"/>
      <c r="F56" s="12"/>
      <c r="G56" s="48" t="s">
        <v>98</v>
      </c>
      <c r="H56" s="12"/>
      <c r="I56" s="12"/>
      <c r="J56" s="12"/>
    </row>
    <row r="57" spans="4:10" ht="16.5" x14ac:dyDescent="0.25">
      <c r="D57" s="9">
        <f t="array" ref="D57:E57">DíasYSemanas+DATE(AñoCalendario,9,1)-WEEKDAY(DATE(AñoCalendario,9,1),(InicioDeSemana="Lu")+1)+36</f>
        <v>44837</v>
      </c>
      <c r="E57" s="9">
        <v>44838</v>
      </c>
      <c r="F57" s="20" t="s">
        <v>0</v>
      </c>
      <c r="G57" s="27"/>
      <c r="H57" s="27"/>
      <c r="I57" s="27"/>
      <c r="J57" s="27"/>
    </row>
    <row r="58" spans="4:10" ht="65.25" customHeight="1" x14ac:dyDescent="0.25">
      <c r="D58" s="12"/>
      <c r="E58" s="12"/>
      <c r="F58" s="72"/>
      <c r="G58" s="72"/>
      <c r="H58" s="72"/>
      <c r="I58" s="72"/>
      <c r="J58" s="72"/>
    </row>
  </sheetData>
  <mergeCells count="8">
    <mergeCell ref="F58:J58"/>
    <mergeCell ref="B1:J1"/>
    <mergeCell ref="B2:J2"/>
    <mergeCell ref="F16:J16"/>
    <mergeCell ref="F29:F30"/>
    <mergeCell ref="G29:J30"/>
    <mergeCell ref="F43:F44"/>
    <mergeCell ref="G43:J44"/>
  </mergeCells>
  <conditionalFormatting sqref="J33:J42 J23 J25 J27:J28">
    <cfRule type="expression" dxfId="389" priority="17">
      <formula>$J$3="DO"</formula>
    </cfRule>
  </conditionalFormatting>
  <conditionalFormatting sqref="D13:J13 D15:E15">
    <cfRule type="expression" dxfId="388" priority="30">
      <formula>AND(DAY(D13)&gt;=1,DAY(D13)&lt;=15)</formula>
    </cfRule>
  </conditionalFormatting>
  <conditionalFormatting sqref="D5:I6">
    <cfRule type="expression" dxfId="387" priority="29">
      <formula>DAY(D5)&gt;8</formula>
    </cfRule>
  </conditionalFormatting>
  <conditionalFormatting sqref="D5:D16 E8">
    <cfRule type="expression" dxfId="386" priority="28">
      <formula>E$3="DO"</formula>
    </cfRule>
  </conditionalFormatting>
  <conditionalFormatting sqref="I5:I14">
    <cfRule type="expression" dxfId="385" priority="27">
      <formula>J$3="SÁ"</formula>
    </cfRule>
  </conditionalFormatting>
  <conditionalFormatting sqref="J19:J21">
    <cfRule type="expression" dxfId="384" priority="22">
      <formula>$J$3="DO"</formula>
    </cfRule>
  </conditionalFormatting>
  <conditionalFormatting sqref="D27:J27 D29:E29">
    <cfRule type="expression" dxfId="383" priority="26">
      <formula>AND(DAY(D27)&gt;=1,DAY(D27)&lt;=15)</formula>
    </cfRule>
  </conditionalFormatting>
  <conditionalFormatting sqref="D19:I20">
    <cfRule type="expression" dxfId="382" priority="25">
      <formula>DAY(D19)&gt;8</formula>
    </cfRule>
  </conditionalFormatting>
  <conditionalFormatting sqref="D19:D21 D23 D25 D27:D30">
    <cfRule type="expression" dxfId="381" priority="24">
      <formula>N$3="DO"</formula>
    </cfRule>
  </conditionalFormatting>
  <conditionalFormatting sqref="I19:J21 I23:J23 I25:J25 I27:J28">
    <cfRule type="expression" dxfId="380" priority="23">
      <formula>S$3="SÁ"</formula>
    </cfRule>
  </conditionalFormatting>
  <conditionalFormatting sqref="D41:J41 D43:E43">
    <cfRule type="expression" dxfId="379" priority="21">
      <formula>AND(DAY(D41)&gt;=1,DAY(D41)&lt;=15)</formula>
    </cfRule>
  </conditionalFormatting>
  <conditionalFormatting sqref="D33:I33 D34 F34:I34">
    <cfRule type="expression" dxfId="378" priority="20">
      <formula>DAY(D33)&gt;8</formula>
    </cfRule>
  </conditionalFormatting>
  <conditionalFormatting sqref="D33:D35 D37:D39 D41 D43:D44">
    <cfRule type="expression" dxfId="377" priority="19">
      <formula>D$3="DO"</formula>
    </cfRule>
  </conditionalFormatting>
  <conditionalFormatting sqref="I33:J42">
    <cfRule type="expression" dxfId="376" priority="18">
      <formula>I$3="SÁ"</formula>
    </cfRule>
  </conditionalFormatting>
  <conditionalFormatting sqref="J5:J14">
    <cfRule type="expression" dxfId="375" priority="31">
      <formula>#REF!="SÁ"</formula>
    </cfRule>
  </conditionalFormatting>
  <conditionalFormatting sqref="J5:J14">
    <cfRule type="expression" dxfId="374" priority="32">
      <formula>#REF!="DO"</formula>
    </cfRule>
  </conditionalFormatting>
  <conditionalFormatting sqref="D55:J55 D57:E57">
    <cfRule type="expression" dxfId="373" priority="16">
      <formula>AND(DAY(D55)&gt;=1,DAY(D55)&lt;=15)</formula>
    </cfRule>
  </conditionalFormatting>
  <conditionalFormatting sqref="D47:I47 D48:F48 H48:I48">
    <cfRule type="expression" dxfId="372" priority="15">
      <formula>DAY(D47)&gt;8</formula>
    </cfRule>
  </conditionalFormatting>
  <conditionalFormatting sqref="D47:D58">
    <cfRule type="expression" dxfId="371" priority="14">
      <formula>M$3="DO"</formula>
    </cfRule>
  </conditionalFormatting>
  <conditionalFormatting sqref="I47:J56">
    <cfRule type="expression" dxfId="370" priority="13">
      <formula>R$3="SÁ"</formula>
    </cfRule>
  </conditionalFormatting>
  <conditionalFormatting sqref="J47:J56">
    <cfRule type="expression" dxfId="369" priority="12">
      <formula>$I$3="DO"</formula>
    </cfRule>
  </conditionalFormatting>
  <conditionalFormatting sqref="D22:J22">
    <cfRule type="expression" dxfId="368" priority="11">
      <formula>O$3="DO"</formula>
    </cfRule>
  </conditionalFormatting>
  <conditionalFormatting sqref="D24:J24">
    <cfRule type="expression" dxfId="367" priority="10">
      <formula>O$3="DO"</formula>
    </cfRule>
  </conditionalFormatting>
  <conditionalFormatting sqref="D26:J26">
    <cfRule type="expression" dxfId="366" priority="9">
      <formula>O$3="DO"</formula>
    </cfRule>
  </conditionalFormatting>
  <conditionalFormatting sqref="D36">
    <cfRule type="expression" dxfId="365" priority="8">
      <formula>D$3="DO"</formula>
    </cfRule>
  </conditionalFormatting>
  <conditionalFormatting sqref="G8">
    <cfRule type="expression" dxfId="364" priority="7">
      <formula>H$3="DO"</formula>
    </cfRule>
  </conditionalFormatting>
  <conditionalFormatting sqref="D40">
    <cfRule type="expression" dxfId="363" priority="6">
      <formula>D$3="DO"</formula>
    </cfRule>
  </conditionalFormatting>
  <conditionalFormatting sqref="E28">
    <cfRule type="expression" dxfId="362" priority="5">
      <formula>O$3="DO"</formula>
    </cfRule>
  </conditionalFormatting>
  <conditionalFormatting sqref="E34">
    <cfRule type="expression" dxfId="361" priority="4">
      <formula>DAY(E34)&gt;8</formula>
    </cfRule>
  </conditionalFormatting>
  <conditionalFormatting sqref="E34">
    <cfRule type="expression" dxfId="360" priority="3">
      <formula>E$3="DO"</formula>
    </cfRule>
  </conditionalFormatting>
  <conditionalFormatting sqref="G48">
    <cfRule type="expression" dxfId="359" priority="2">
      <formula>DAY(G48)&gt;8</formula>
    </cfRule>
  </conditionalFormatting>
  <conditionalFormatting sqref="D42">
    <cfRule type="expression" dxfId="358" priority="1">
      <formula>D$3="DO"</formula>
    </cfRule>
  </conditionalFormatting>
  <dataValidations count="7">
    <dataValidation allowBlank="1" showInputMessage="1" showErrorMessage="1" prompt="El día del calendario en esta fila y en las filas 5, 7, 9, 11 y 13 se actualiza automáticamente. Si esta celda no contiene el número 1, se trata de un día del mes anterior. Escriba las notas del mes en la celda F13." sqref="D5 D19 D33 D47" xr:uid="{5EBC2C2C-FED7-4E4E-993A-A1959E91E91B}"/>
    <dataValidation allowBlank="1" showInputMessage="1" showErrorMessage="1" prompt="Escriba las notas diarias basadas en el día del calendario que se encuentra arriba en las celdas de esta fila y las filas 6, 8, 10, 12 y 14, de las columnas C a I." sqref="D6 D20 D34:E34 D48" xr:uid="{12A39967-59DC-4EDF-A669-92124B67E34B}"/>
    <dataValidation allowBlank="1" showInputMessage="1" showErrorMessage="1" prompt="El mes de esta hoja de cálculo está en esta celda. Calendario comienza en la derecha y contiene las fechas del mes anterior, el actual y el siguiente. Las notas mensuales se pueden escribir en la celda F13." sqref="C32 L4:M4 C4 L32" xr:uid="{E56C3326-4B5D-4593-8B72-5C753DF2B945}"/>
    <dataValidation allowBlank="1" showInputMessage="1" showErrorMessage="1" prompt="El año de esta celda se actualiza automáticamente según el año especificado en la hoja de cálculo Enero. El mes de esta hoja de cálculo se encuentra en la siguiente celda." sqref="L3:M3" xr:uid="{470DB99E-D941-4FD8-AA7F-95E301448A23}"/>
    <dataValidation allowBlank="1" showInputMessage="1" showErrorMessage="1" prompt="Escriba notas en la celda de la derecha." sqref="F15:F16 F29:F30 F43:F44 F57:F58" xr:uid="{50B2A946-D992-4430-9489-71EC05AF5F37}"/>
    <dataValidation allowBlank="1" showInputMessage="1" showErrorMessage="1" prompt="Escriba notas en esta celda." sqref="G43:J44 G29:J30 G15:J15 G57:J57" xr:uid="{78E25852-4A94-495F-9C5F-F027D9EDF311}"/>
    <dataValidation allowBlank="1" showInputMessage="1" showErrorMessage="1" prompt="Esta fila contiene los nombres de los días laborables de este calendario. Esta celda contiene el primer día de la semana. Para cambiar el día de inicio, seleccione un nuevo día laborable en la celda L3 de la hoja de cálculo Enero." sqref="D4 D18 D32 D46" xr:uid="{5BF90FD3-795E-4C07-B321-8BA9A70BCD99}"/>
  </dataValidations>
  <printOptions horizontalCentered="1" verticalCentered="1"/>
  <pageMargins left="0.59055118110236227" right="0.59055118110236227" top="0.59055118110236227" bottom="0.59055118110236227" header="0.31496062992125984" footer="0.31496062992125984"/>
  <pageSetup paperSize="4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FC332-71A1-41C0-B44B-3AE9ED15E07B}">
  <dimension ref="B1:T58"/>
  <sheetViews>
    <sheetView topLeftCell="A27" zoomScale="96" zoomScaleNormal="96" workbookViewId="0">
      <selection activeCell="G40" sqref="G40"/>
    </sheetView>
  </sheetViews>
  <sheetFormatPr baseColWidth="10" defaultRowHeight="15" x14ac:dyDescent="0.25"/>
  <cols>
    <col min="2" max="3" width="7.28515625" customWidth="1"/>
    <col min="4" max="10" width="18.5703125" customWidth="1"/>
    <col min="14" max="20" width="26.42578125" customWidth="1"/>
  </cols>
  <sheetData>
    <row r="1" spans="2:20" ht="22.5" x14ac:dyDescent="0.45">
      <c r="B1" s="73" t="s">
        <v>4</v>
      </c>
      <c r="C1" s="73"/>
      <c r="D1" s="73"/>
      <c r="E1" s="73"/>
      <c r="F1" s="73"/>
      <c r="G1" s="73"/>
      <c r="H1" s="73"/>
      <c r="I1" s="73"/>
      <c r="J1" s="73"/>
    </row>
    <row r="2" spans="2:20" ht="22.5" x14ac:dyDescent="0.45">
      <c r="B2" s="73" t="s">
        <v>16</v>
      </c>
      <c r="C2" s="73"/>
      <c r="D2" s="73"/>
      <c r="E2" s="73"/>
      <c r="F2" s="73"/>
      <c r="G2" s="73"/>
      <c r="H2" s="73"/>
      <c r="I2" s="73"/>
      <c r="J2" s="73"/>
    </row>
    <row r="3" spans="2:20" ht="16.5" x14ac:dyDescent="0.25">
      <c r="L3" s="1">
        <f>AñoCalendario</f>
        <v>2022</v>
      </c>
      <c r="M3" s="1"/>
      <c r="N3" s="2"/>
      <c r="O3" s="2"/>
      <c r="P3" s="2"/>
      <c r="Q3" s="2"/>
      <c r="R3" s="2"/>
      <c r="S3" s="3"/>
      <c r="T3" s="3"/>
    </row>
    <row r="4" spans="2:20" ht="17.25" x14ac:dyDescent="0.3">
      <c r="C4" s="4" t="str">
        <f>UPPER(TEXT(D7,"mmmm"))</f>
        <v>JUNIO</v>
      </c>
      <c r="D4" s="5" t="str">
        <f>UPPER(TEXT(InicioDeSemana,"ddd"))</f>
        <v>LU</v>
      </c>
      <c r="E4" s="6" t="str">
        <f t="shared" ref="E4:J4" si="0">UPPER(TEXT(E5,"ddd"))</f>
        <v>MAR</v>
      </c>
      <c r="F4" s="6" t="str">
        <f t="shared" si="0"/>
        <v>MIÉ</v>
      </c>
      <c r="G4" s="6" t="str">
        <f t="shared" si="0"/>
        <v>JUE</v>
      </c>
      <c r="H4" s="6" t="str">
        <f t="shared" si="0"/>
        <v>VIE</v>
      </c>
      <c r="I4" s="7" t="str">
        <f t="shared" si="0"/>
        <v>SÁB</v>
      </c>
      <c r="J4" s="7" t="str">
        <f t="shared" si="0"/>
        <v>DOM</v>
      </c>
      <c r="L4" s="4" t="str">
        <f>UPPER(TEXT(D21,"mmmm"))</f>
        <v>JULIO</v>
      </c>
      <c r="M4" s="4"/>
    </row>
    <row r="5" spans="2:20" ht="16.5" x14ac:dyDescent="0.25">
      <c r="C5" s="2"/>
      <c r="D5" s="8">
        <f t="array" ref="D5:J5">DíasYSemanas+DATE(AñoCalendario,6,1)-WEEKDAY(DATE(AñoCalendario,6,1),(InicioDeSemana="Lu")+1)+1</f>
        <v>44711</v>
      </c>
      <c r="E5" s="8">
        <v>44712</v>
      </c>
      <c r="F5" s="28">
        <v>44713</v>
      </c>
      <c r="G5" s="28">
        <v>44714</v>
      </c>
      <c r="H5" s="28">
        <v>44715</v>
      </c>
      <c r="I5" s="9">
        <v>44716</v>
      </c>
      <c r="J5" s="9">
        <v>44717</v>
      </c>
      <c r="L5" s="2"/>
      <c r="M5" s="2"/>
    </row>
    <row r="6" spans="2:20" ht="56.25" customHeight="1" x14ac:dyDescent="0.25">
      <c r="C6" s="2"/>
      <c r="D6" s="10"/>
      <c r="E6" s="10"/>
      <c r="F6" s="10"/>
      <c r="G6" s="10"/>
      <c r="H6" s="11"/>
      <c r="I6" s="12"/>
      <c r="J6" s="12"/>
      <c r="L6" s="2"/>
      <c r="M6" s="2"/>
    </row>
    <row r="7" spans="2:20" ht="16.5" x14ac:dyDescent="0.25">
      <c r="C7" s="2"/>
      <c r="D7" s="28">
        <f t="array" ref="D7:J7">DíasYSemanas+DATE(AñoCalendario,6,1)-WEEKDAY(DATE(AñoCalendario,6,1),(InicioDeSemana="Lu")+1)+8</f>
        <v>44718</v>
      </c>
      <c r="E7" s="28">
        <v>44719</v>
      </c>
      <c r="F7" s="28">
        <v>44720</v>
      </c>
      <c r="G7" s="28">
        <v>44721</v>
      </c>
      <c r="H7" s="28">
        <v>44722</v>
      </c>
      <c r="I7" s="9">
        <v>44723</v>
      </c>
      <c r="J7" s="9">
        <v>44724</v>
      </c>
      <c r="L7" s="2"/>
      <c r="M7" s="2"/>
    </row>
    <row r="8" spans="2:20" ht="56.25" customHeight="1" x14ac:dyDescent="0.25">
      <c r="C8" s="2"/>
      <c r="D8" s="10"/>
      <c r="E8" s="10"/>
      <c r="F8" s="10"/>
      <c r="G8" s="10"/>
      <c r="H8" s="10"/>
      <c r="I8" s="12"/>
      <c r="J8" s="12"/>
      <c r="L8" s="2"/>
      <c r="M8" s="2"/>
    </row>
    <row r="9" spans="2:20" ht="16.5" x14ac:dyDescent="0.25">
      <c r="C9" s="2"/>
      <c r="D9" s="28">
        <f t="array" ref="D9:J9">DíasYSemanas+DATE(AñoCalendario,6,1)-WEEKDAY(DATE(AñoCalendario,6,1),(InicioDeSemana="Lu")+1)+15</f>
        <v>44725</v>
      </c>
      <c r="E9" s="28">
        <v>44726</v>
      </c>
      <c r="F9" s="28">
        <v>44727</v>
      </c>
      <c r="G9" s="28">
        <v>44728</v>
      </c>
      <c r="H9" s="28">
        <v>44729</v>
      </c>
      <c r="I9" s="9">
        <v>44730</v>
      </c>
      <c r="J9" s="9">
        <v>44731</v>
      </c>
      <c r="L9" s="2"/>
      <c r="M9" s="2"/>
    </row>
    <row r="10" spans="2:20" ht="56.25" customHeight="1" x14ac:dyDescent="0.25">
      <c r="C10" s="2"/>
      <c r="D10" s="10"/>
      <c r="E10" s="10"/>
      <c r="F10" s="11"/>
      <c r="G10" s="10" t="s">
        <v>135</v>
      </c>
      <c r="H10" s="11"/>
      <c r="I10" s="12"/>
      <c r="J10" s="12"/>
      <c r="L10" s="2"/>
      <c r="M10" s="2"/>
    </row>
    <row r="11" spans="2:20" ht="16.5" x14ac:dyDescent="0.25">
      <c r="C11" s="2"/>
      <c r="D11" s="8">
        <f t="array" ref="D11:J11">DíasYSemanas+DATE(AñoCalendario,6,1)-WEEKDAY(DATE(AñoCalendario,6,1),(InicioDeSemana="Lu")+1)+22</f>
        <v>44732</v>
      </c>
      <c r="E11" s="25">
        <v>44733</v>
      </c>
      <c r="F11" s="28">
        <v>44734</v>
      </c>
      <c r="G11" s="28">
        <v>44735</v>
      </c>
      <c r="H11" s="28">
        <v>44736</v>
      </c>
      <c r="I11" s="9">
        <v>44737</v>
      </c>
      <c r="J11" s="9">
        <v>44738</v>
      </c>
      <c r="L11" s="2"/>
      <c r="M11" s="2"/>
    </row>
    <row r="12" spans="2:20" ht="56.25" customHeight="1" x14ac:dyDescent="0.25">
      <c r="C12" s="2"/>
      <c r="D12" s="11"/>
      <c r="E12" s="23" t="s">
        <v>2</v>
      </c>
      <c r="F12" s="41" t="s">
        <v>225</v>
      </c>
      <c r="G12" s="38" t="s">
        <v>186</v>
      </c>
      <c r="H12" s="11"/>
      <c r="I12" s="12"/>
      <c r="J12" s="12"/>
      <c r="L12" s="2"/>
      <c r="M12" s="2"/>
    </row>
    <row r="13" spans="2:20" ht="16.5" x14ac:dyDescent="0.25">
      <c r="C13" s="2"/>
      <c r="D13" s="25">
        <f t="array" ref="D13:J13">DíasYSemanas+DATE(AñoCalendario,6,1)-WEEKDAY(DATE(AñoCalendario,6,1),(InicioDeSemana="Lu")+1)+29</f>
        <v>44739</v>
      </c>
      <c r="E13" s="28">
        <v>44740</v>
      </c>
      <c r="F13" s="28">
        <v>44741</v>
      </c>
      <c r="G13" s="28">
        <v>44742</v>
      </c>
      <c r="H13" s="8">
        <v>44743</v>
      </c>
      <c r="I13" s="9">
        <v>44744</v>
      </c>
      <c r="J13" s="9">
        <v>44745</v>
      </c>
      <c r="L13" s="2"/>
      <c r="M13" s="2"/>
    </row>
    <row r="14" spans="2:20" ht="56.25" customHeight="1" x14ac:dyDescent="0.25">
      <c r="C14" s="2"/>
      <c r="D14" s="23" t="s">
        <v>3</v>
      </c>
      <c r="E14" s="38" t="s">
        <v>175</v>
      </c>
      <c r="F14" s="42" t="s">
        <v>147</v>
      </c>
      <c r="G14" s="10" t="s">
        <v>94</v>
      </c>
      <c r="H14" s="11"/>
      <c r="I14" s="12"/>
      <c r="J14" s="12"/>
      <c r="L14" s="2"/>
      <c r="M14" s="2"/>
    </row>
    <row r="15" spans="2:20" ht="15" customHeight="1" x14ac:dyDescent="0.25">
      <c r="C15" s="2"/>
      <c r="D15" s="8">
        <f t="array" ref="D15:E15">DíasYSemanas+DATE(AñoCalendario,6,1)-WEEKDAY(DATE(AñoCalendario,6,1),(InicioDeSemana="Lu")+1)+36</f>
        <v>44746</v>
      </c>
      <c r="E15" s="8">
        <v>44747</v>
      </c>
      <c r="F15" s="15" t="s">
        <v>0</v>
      </c>
      <c r="G15" s="16"/>
      <c r="H15" s="16"/>
      <c r="I15" s="16"/>
      <c r="J15" s="16"/>
      <c r="L15" s="2"/>
      <c r="M15" s="2"/>
    </row>
    <row r="16" spans="2:20" ht="56.25" customHeight="1" x14ac:dyDescent="0.25">
      <c r="C16" s="2"/>
      <c r="D16" s="10"/>
      <c r="E16" s="10"/>
      <c r="F16" s="74"/>
      <c r="G16" s="75"/>
      <c r="H16" s="75"/>
      <c r="I16" s="75"/>
      <c r="J16" s="76"/>
      <c r="L16" s="2"/>
      <c r="M16" s="2"/>
    </row>
    <row r="17" spans="2:20" ht="16.5" x14ac:dyDescent="0.25">
      <c r="C17" s="2"/>
      <c r="D17" s="2"/>
      <c r="E17" s="2"/>
      <c r="F17" s="2"/>
      <c r="G17" s="2"/>
      <c r="H17" s="2"/>
      <c r="I17" s="2"/>
      <c r="J17" s="3"/>
      <c r="L17" s="2"/>
      <c r="M17" s="2"/>
      <c r="N17" s="2"/>
      <c r="O17" s="2"/>
      <c r="P17" s="2"/>
      <c r="Q17" s="2"/>
      <c r="R17" s="2"/>
      <c r="S17" s="3"/>
      <c r="T17" s="3"/>
    </row>
    <row r="18" spans="2:20" ht="17.25" x14ac:dyDescent="0.3">
      <c r="C18" s="2"/>
      <c r="D18" s="14" t="str">
        <f>UPPER(TEXT(InicioDeSemana,"ddd"))</f>
        <v>LU</v>
      </c>
      <c r="E18" s="14" t="str">
        <f t="shared" ref="E18:J18" si="1">UPPER(TEXT(E19,"ddd"))</f>
        <v>MAR</v>
      </c>
      <c r="F18" s="14" t="str">
        <f t="shared" si="1"/>
        <v>MIÉ</v>
      </c>
      <c r="G18" s="14" t="str">
        <f t="shared" si="1"/>
        <v>JUE</v>
      </c>
      <c r="H18" s="14" t="str">
        <f t="shared" si="1"/>
        <v>VIE</v>
      </c>
      <c r="I18" s="7" t="str">
        <f t="shared" si="1"/>
        <v>SÁB</v>
      </c>
      <c r="J18" s="7" t="str">
        <f t="shared" si="1"/>
        <v>DOM</v>
      </c>
      <c r="L18" s="2"/>
      <c r="M18" s="2"/>
      <c r="N18" s="2"/>
      <c r="O18" s="2"/>
      <c r="P18" s="2"/>
      <c r="Q18" s="2"/>
      <c r="R18" s="2"/>
      <c r="S18" s="3"/>
      <c r="T18" s="3"/>
    </row>
    <row r="19" spans="2:20" ht="16.5" x14ac:dyDescent="0.25">
      <c r="C19" s="2"/>
      <c r="D19" s="8">
        <f t="array" ref="D19:J19">DíasYSemanas+DATE(AñoCalendario,7,1)-WEEKDAY(DATE(AñoCalendario,7,1),(InicioDeSemana="Lu")+1)+1</f>
        <v>44739</v>
      </c>
      <c r="E19" s="8">
        <v>44740</v>
      </c>
      <c r="F19" s="8">
        <v>44741</v>
      </c>
      <c r="G19" s="8">
        <v>44742</v>
      </c>
      <c r="H19" s="8">
        <v>44743</v>
      </c>
      <c r="I19" s="9">
        <v>44744</v>
      </c>
      <c r="J19" s="9">
        <v>44745</v>
      </c>
      <c r="L19" s="2"/>
      <c r="M19" s="2"/>
      <c r="N19" s="2"/>
      <c r="O19" s="2"/>
      <c r="P19" s="2"/>
      <c r="Q19" s="2"/>
      <c r="R19" s="2"/>
      <c r="S19" s="3"/>
      <c r="T19" s="3"/>
    </row>
    <row r="20" spans="2:20" ht="71.25" customHeight="1" x14ac:dyDescent="0.25">
      <c r="C20" s="2"/>
      <c r="D20" s="10"/>
      <c r="E20" s="10"/>
      <c r="F20" s="10"/>
      <c r="G20" s="10"/>
      <c r="H20" s="10" t="s">
        <v>104</v>
      </c>
      <c r="I20" s="12"/>
      <c r="J20" s="12"/>
      <c r="L20" s="2"/>
      <c r="M20" s="2"/>
      <c r="N20" s="2"/>
      <c r="O20" s="2"/>
      <c r="P20" s="2"/>
      <c r="Q20" s="2"/>
      <c r="R20" s="2"/>
      <c r="S20" s="3"/>
      <c r="T20" s="3"/>
    </row>
    <row r="21" spans="2:20" ht="16.5" x14ac:dyDescent="0.25">
      <c r="C21" s="2"/>
      <c r="D21" s="25">
        <f t="array" ref="D21:J21">DíasYSemanas+DATE(AñoCalendario,7,1)-WEEKDAY(DATE(AñoCalendario,7,1),(InicioDeSemana="Lu")+1)+8</f>
        <v>44746</v>
      </c>
      <c r="E21" s="25">
        <v>44747</v>
      </c>
      <c r="F21" s="25">
        <v>44748</v>
      </c>
      <c r="G21" s="25">
        <v>44749</v>
      </c>
      <c r="H21" s="25">
        <v>44750</v>
      </c>
      <c r="I21" s="26">
        <v>44751</v>
      </c>
      <c r="J21" s="26">
        <v>44752</v>
      </c>
      <c r="L21" s="2"/>
      <c r="M21" s="2"/>
      <c r="N21" s="2"/>
      <c r="O21" s="2"/>
      <c r="P21" s="2"/>
      <c r="Q21" s="2"/>
      <c r="R21" s="2"/>
      <c r="S21" s="3"/>
      <c r="T21" s="3"/>
    </row>
    <row r="22" spans="2:20" ht="71.25" customHeight="1" x14ac:dyDescent="0.25">
      <c r="C22" s="2"/>
      <c r="D22" s="22" t="s">
        <v>1</v>
      </c>
      <c r="E22" s="22" t="s">
        <v>1</v>
      </c>
      <c r="F22" s="22" t="s">
        <v>1</v>
      </c>
      <c r="G22" s="22" t="s">
        <v>1</v>
      </c>
      <c r="H22" s="22" t="s">
        <v>1</v>
      </c>
      <c r="I22" s="22" t="s">
        <v>1</v>
      </c>
      <c r="J22" s="22" t="s">
        <v>1</v>
      </c>
      <c r="L22" s="2"/>
      <c r="M22" s="2"/>
      <c r="N22" s="2"/>
      <c r="O22" s="2"/>
      <c r="P22" s="2"/>
      <c r="Q22" s="2"/>
      <c r="R22" s="2"/>
      <c r="S22" s="3"/>
      <c r="T22" s="3"/>
    </row>
    <row r="23" spans="2:20" ht="16.5" x14ac:dyDescent="0.25">
      <c r="C23" s="2"/>
      <c r="D23" s="25">
        <f t="array" ref="D23:J23">DíasYSemanas+DATE(AñoCalendario,7,1)-WEEKDAY(DATE(AñoCalendario,7,1),(InicioDeSemana="Lu")+1)+15</f>
        <v>44753</v>
      </c>
      <c r="E23" s="25">
        <v>44754</v>
      </c>
      <c r="F23" s="25">
        <v>44755</v>
      </c>
      <c r="G23" s="25">
        <v>44756</v>
      </c>
      <c r="H23" s="25">
        <v>44757</v>
      </c>
      <c r="I23" s="26">
        <v>44758</v>
      </c>
      <c r="J23" s="26">
        <v>44759</v>
      </c>
      <c r="L23" s="2"/>
      <c r="M23" s="2"/>
      <c r="N23" s="2"/>
      <c r="O23" s="2"/>
      <c r="P23" s="2"/>
      <c r="Q23" s="2"/>
      <c r="R23" s="2"/>
      <c r="S23" s="3"/>
      <c r="T23" s="3"/>
    </row>
    <row r="24" spans="2:20" ht="71.25" customHeight="1" x14ac:dyDescent="0.25">
      <c r="C24" s="2"/>
      <c r="D24" s="22" t="s">
        <v>1</v>
      </c>
      <c r="E24" s="22" t="s">
        <v>1</v>
      </c>
      <c r="F24" s="22" t="s">
        <v>1</v>
      </c>
      <c r="G24" s="22" t="s">
        <v>1</v>
      </c>
      <c r="H24" s="22" t="s">
        <v>1</v>
      </c>
      <c r="I24" s="22" t="s">
        <v>1</v>
      </c>
      <c r="J24" s="22" t="s">
        <v>1</v>
      </c>
      <c r="L24" s="2"/>
      <c r="M24" s="2"/>
      <c r="N24" s="2"/>
      <c r="O24" s="2"/>
      <c r="P24" s="2"/>
      <c r="Q24" s="2"/>
      <c r="R24" s="2"/>
      <c r="S24" s="3"/>
      <c r="T24" s="3"/>
    </row>
    <row r="25" spans="2:20" ht="16.5" x14ac:dyDescent="0.25">
      <c r="C25" s="2"/>
      <c r="D25" s="25">
        <f t="array" ref="D25:J25">DíasYSemanas+DATE(AñoCalendario,7,1)-WEEKDAY(DATE(AñoCalendario,7,1),(InicioDeSemana="Lu")+1)+22</f>
        <v>44760</v>
      </c>
      <c r="E25" s="25">
        <v>44761</v>
      </c>
      <c r="F25" s="25">
        <v>44762</v>
      </c>
      <c r="G25" s="25">
        <v>44763</v>
      </c>
      <c r="H25" s="25">
        <v>44764</v>
      </c>
      <c r="I25" s="26">
        <v>44765</v>
      </c>
      <c r="J25" s="26">
        <v>44766</v>
      </c>
      <c r="L25" s="2"/>
      <c r="M25" s="2"/>
      <c r="N25" s="2"/>
      <c r="O25" s="2"/>
      <c r="P25" s="2"/>
      <c r="Q25" s="2"/>
      <c r="R25" s="2"/>
      <c r="S25" s="3"/>
      <c r="T25" s="3"/>
    </row>
    <row r="26" spans="2:20" ht="71.25" customHeight="1" x14ac:dyDescent="0.25">
      <c r="C26" s="2"/>
      <c r="D26" s="22" t="s">
        <v>1</v>
      </c>
      <c r="E26" s="22" t="s">
        <v>1</v>
      </c>
      <c r="F26" s="22" t="s">
        <v>1</v>
      </c>
      <c r="G26" s="22" t="s">
        <v>1</v>
      </c>
      <c r="H26" s="22" t="s">
        <v>1</v>
      </c>
      <c r="I26" s="22" t="s">
        <v>1</v>
      </c>
      <c r="J26" s="22" t="s">
        <v>1</v>
      </c>
      <c r="L26" s="2"/>
      <c r="M26" s="2"/>
      <c r="N26" s="2"/>
      <c r="O26" s="2"/>
      <c r="P26" s="2"/>
      <c r="Q26" s="2"/>
      <c r="R26" s="2"/>
      <c r="S26" s="3"/>
      <c r="T26" s="3"/>
    </row>
    <row r="27" spans="2:20" ht="16.5" x14ac:dyDescent="0.25">
      <c r="C27" s="2"/>
      <c r="D27" s="8">
        <f t="array" ref="D27:J27">DíasYSemanas+DATE(AñoCalendario,7,1)-WEEKDAY(DATE(AñoCalendario,7,1),(InicioDeSemana="Lu")+1)+29</f>
        <v>44767</v>
      </c>
      <c r="E27" s="8">
        <v>44768</v>
      </c>
      <c r="F27" s="8">
        <v>44769</v>
      </c>
      <c r="G27" s="8">
        <v>44770</v>
      </c>
      <c r="H27" s="8">
        <v>44771</v>
      </c>
      <c r="I27" s="9">
        <v>44772</v>
      </c>
      <c r="J27" s="9">
        <v>44773</v>
      </c>
      <c r="L27" s="2"/>
      <c r="M27" s="2"/>
      <c r="N27" s="2"/>
      <c r="O27" s="2"/>
      <c r="P27" s="2"/>
      <c r="Q27" s="2"/>
      <c r="R27" s="2"/>
      <c r="S27" s="3"/>
      <c r="T27" s="3"/>
    </row>
    <row r="28" spans="2:20" ht="71.25" customHeight="1" x14ac:dyDescent="0.25">
      <c r="C28" s="2"/>
      <c r="D28" s="40" t="s">
        <v>78</v>
      </c>
      <c r="E28" s="29"/>
      <c r="F28" s="29"/>
      <c r="G28" s="53" t="s">
        <v>407</v>
      </c>
      <c r="H28" s="30"/>
      <c r="I28" s="31"/>
      <c r="J28" s="31"/>
      <c r="L28" s="2"/>
      <c r="M28" s="2"/>
      <c r="N28" s="2"/>
      <c r="O28" s="2"/>
      <c r="P28" s="2"/>
      <c r="Q28" s="2"/>
      <c r="R28" s="2"/>
      <c r="S28" s="3"/>
      <c r="T28" s="3"/>
    </row>
    <row r="29" spans="2:20" ht="16.5" x14ac:dyDescent="0.25">
      <c r="B29" s="32"/>
      <c r="C29" s="33"/>
      <c r="D29" s="8">
        <f t="array" ref="D29:E29">DíasYSemanas+DATE(AñoCalendario,7,1)-WEEKDAY(DATE(AñoCalendario,7,1),(InicioDeSemana="Lu")+1)+36</f>
        <v>44774</v>
      </c>
      <c r="E29" s="8">
        <v>44775</v>
      </c>
      <c r="F29" s="77" t="s">
        <v>0</v>
      </c>
      <c r="G29" s="78"/>
      <c r="H29" s="78"/>
      <c r="I29" s="78"/>
      <c r="J29" s="78"/>
      <c r="L29" s="2"/>
      <c r="M29" s="2"/>
      <c r="N29" s="2"/>
      <c r="O29" s="2"/>
      <c r="P29" s="2"/>
      <c r="Q29" s="2"/>
      <c r="R29" s="2"/>
      <c r="S29" s="3"/>
      <c r="T29" s="3"/>
    </row>
    <row r="30" spans="2:20" ht="70.5" customHeight="1" x14ac:dyDescent="0.25">
      <c r="B30" s="32"/>
      <c r="C30" s="33"/>
      <c r="D30" s="10"/>
      <c r="E30" s="11"/>
      <c r="F30" s="77"/>
      <c r="G30" s="78"/>
      <c r="H30" s="78"/>
      <c r="I30" s="78"/>
      <c r="J30" s="78"/>
      <c r="L30" s="2"/>
      <c r="M30" s="2"/>
      <c r="N30" s="2"/>
      <c r="O30" s="2"/>
      <c r="P30" s="2"/>
      <c r="Q30" s="2"/>
      <c r="R30" s="2"/>
      <c r="S30" s="3"/>
      <c r="T30" s="3"/>
    </row>
    <row r="31" spans="2:20" x14ac:dyDescent="0.25">
      <c r="B31" s="17"/>
      <c r="C31" s="17"/>
      <c r="D31" s="17"/>
    </row>
    <row r="32" spans="2:20" ht="21.75" customHeight="1" x14ac:dyDescent="0.3">
      <c r="B32" s="32"/>
      <c r="C32" s="37" t="str">
        <f>UPPER(TEXT(D35,"mmmm"))</f>
        <v>AGOSTO</v>
      </c>
      <c r="D32" s="6" t="str">
        <f>UPPER(TEXT(InicioDeSemana,"ddd"))</f>
        <v>LU</v>
      </c>
      <c r="E32" s="6" t="str">
        <f t="shared" ref="E32:J32" si="2">UPPER(TEXT(E33,"ddd"))</f>
        <v>MAR</v>
      </c>
      <c r="F32" s="6" t="str">
        <f t="shared" si="2"/>
        <v>MIÉ</v>
      </c>
      <c r="G32" s="6" t="str">
        <f t="shared" si="2"/>
        <v>JUE</v>
      </c>
      <c r="H32" s="6" t="str">
        <f t="shared" si="2"/>
        <v>VIE</v>
      </c>
      <c r="I32" s="7" t="str">
        <f t="shared" si="2"/>
        <v>SÁB</v>
      </c>
      <c r="J32" s="7" t="str">
        <f t="shared" si="2"/>
        <v>DOM</v>
      </c>
      <c r="L32" s="18" t="str">
        <f>UPPER(TEXT(D49,"mmmm"))</f>
        <v>SEPTIEMBRE</v>
      </c>
    </row>
    <row r="33" spans="2:12" ht="16.5" x14ac:dyDescent="0.25">
      <c r="B33" s="32"/>
      <c r="C33" s="33"/>
      <c r="D33" s="8">
        <f t="array" ref="D33:J33">DíasYSemanas+DATE(AñoCalendario,8,1)-WEEKDAY(DATE(AñoCalendario,8,1),(InicioDeSemana="Lu")+1)+1</f>
        <v>44774</v>
      </c>
      <c r="E33" s="8">
        <v>44775</v>
      </c>
      <c r="F33" s="8">
        <v>44776</v>
      </c>
      <c r="G33" s="8">
        <v>44777</v>
      </c>
      <c r="H33" s="8">
        <v>44778</v>
      </c>
      <c r="I33" s="9">
        <v>44779</v>
      </c>
      <c r="J33" s="9">
        <v>44780</v>
      </c>
      <c r="L33" s="3"/>
    </row>
    <row r="34" spans="2:12" s="17" customFormat="1" ht="64.5" customHeight="1" x14ac:dyDescent="0.25">
      <c r="C34" s="2"/>
      <c r="D34" s="49" t="s">
        <v>78</v>
      </c>
      <c r="E34" s="34" t="s">
        <v>360</v>
      </c>
      <c r="F34" s="34"/>
      <c r="G34" s="35" t="s">
        <v>135</v>
      </c>
      <c r="H34" s="34"/>
      <c r="I34" s="36"/>
      <c r="J34" s="36"/>
      <c r="L34" s="3"/>
    </row>
    <row r="35" spans="2:12" ht="16.5" x14ac:dyDescent="0.25">
      <c r="C35" s="2"/>
      <c r="D35" s="8">
        <f t="array" ref="D35:J35">DíasYSemanas+DATE(AñoCalendario,8,1)-WEEKDAY(DATE(AñoCalendario,8,1),(InicioDeSemana="Lu")+1)+8</f>
        <v>44781</v>
      </c>
      <c r="E35" s="8">
        <v>44782</v>
      </c>
      <c r="F35" s="8">
        <v>44783</v>
      </c>
      <c r="G35" s="8">
        <v>44784</v>
      </c>
      <c r="H35" s="8">
        <v>44785</v>
      </c>
      <c r="I35" s="9">
        <v>44786</v>
      </c>
      <c r="J35" s="9">
        <v>44787</v>
      </c>
      <c r="L35" s="3"/>
    </row>
    <row r="36" spans="2:12" s="17" customFormat="1" ht="64.5" customHeight="1" x14ac:dyDescent="0.25">
      <c r="C36" s="2"/>
      <c r="D36" s="21"/>
      <c r="E36" s="21"/>
      <c r="F36" s="11"/>
      <c r="G36" s="39" t="s">
        <v>184</v>
      </c>
      <c r="H36" s="35" t="s">
        <v>105</v>
      </c>
      <c r="I36" s="12"/>
      <c r="J36" s="12"/>
      <c r="L36" s="3"/>
    </row>
    <row r="37" spans="2:12" ht="23.25" customHeight="1" x14ac:dyDescent="0.25">
      <c r="C37" s="2"/>
      <c r="D37" s="25">
        <f t="array" ref="D37:J37">DíasYSemanas+DATE(AñoCalendario,8,1)-WEEKDAY(DATE(AñoCalendario,8,1),(InicioDeSemana="Lu")+1)+15</f>
        <v>44788</v>
      </c>
      <c r="E37" s="8">
        <v>44789</v>
      </c>
      <c r="F37" s="8">
        <v>44790</v>
      </c>
      <c r="G37" s="8">
        <v>44791</v>
      </c>
      <c r="H37" s="8">
        <v>44792</v>
      </c>
      <c r="I37" s="9">
        <v>44793</v>
      </c>
      <c r="J37" s="9">
        <v>44794</v>
      </c>
      <c r="L37" s="3"/>
    </row>
    <row r="38" spans="2:12" s="17" customFormat="1" ht="64.5" customHeight="1" x14ac:dyDescent="0.25">
      <c r="C38" s="2"/>
      <c r="D38" s="24" t="s">
        <v>2</v>
      </c>
      <c r="E38" s="38" t="s">
        <v>178</v>
      </c>
      <c r="F38" s="59"/>
      <c r="G38" s="38" t="s">
        <v>409</v>
      </c>
      <c r="H38" s="48" t="s">
        <v>106</v>
      </c>
      <c r="I38" s="12"/>
      <c r="J38" s="12"/>
      <c r="L38" s="3"/>
    </row>
    <row r="39" spans="2:12" ht="19.5" customHeight="1" x14ac:dyDescent="0.25">
      <c r="C39" s="2"/>
      <c r="D39" s="8">
        <f t="array" ref="D39:J39">DíasYSemanas+DATE(AñoCalendario,8,1)-WEEKDAY(DATE(AñoCalendario,8,1),(InicioDeSemana="Lu")+1)+22</f>
        <v>44795</v>
      </c>
      <c r="E39" s="8">
        <v>44796</v>
      </c>
      <c r="F39" s="8">
        <v>44797</v>
      </c>
      <c r="G39" s="8">
        <v>44798</v>
      </c>
      <c r="H39" s="8">
        <v>44799</v>
      </c>
      <c r="I39" s="9">
        <v>44800</v>
      </c>
      <c r="J39" s="9">
        <v>44801</v>
      </c>
      <c r="L39" s="3"/>
    </row>
    <row r="40" spans="2:12" s="17" customFormat="1" ht="64.5" customHeight="1" x14ac:dyDescent="0.25">
      <c r="C40" s="2"/>
      <c r="D40" s="10"/>
      <c r="E40" s="11"/>
      <c r="F40" s="11"/>
      <c r="G40" s="10"/>
      <c r="H40" s="10"/>
      <c r="I40" s="12"/>
      <c r="J40" s="12"/>
      <c r="L40" s="3"/>
    </row>
    <row r="41" spans="2:12" ht="17.25" customHeight="1" x14ac:dyDescent="0.25">
      <c r="C41" s="2"/>
      <c r="D41" s="8">
        <f t="array" ref="D41:J41">DíasYSemanas+DATE(AñoCalendario,8,1)-WEEKDAY(DATE(AñoCalendario,8,1),(InicioDeSemana="Lu")+1)+29</f>
        <v>44802</v>
      </c>
      <c r="E41" s="8">
        <v>44803</v>
      </c>
      <c r="F41" s="8">
        <v>44804</v>
      </c>
      <c r="G41" s="8">
        <v>44805</v>
      </c>
      <c r="H41" s="8">
        <v>44806</v>
      </c>
      <c r="I41" s="9">
        <v>44807</v>
      </c>
      <c r="J41" s="9">
        <v>44808</v>
      </c>
      <c r="L41" s="3"/>
    </row>
    <row r="42" spans="2:12" s="17" customFormat="1" ht="64.5" customHeight="1" x14ac:dyDescent="0.25">
      <c r="C42" s="2"/>
      <c r="D42" s="10"/>
      <c r="E42" s="10" t="s">
        <v>367</v>
      </c>
      <c r="F42" s="41" t="s">
        <v>227</v>
      </c>
      <c r="G42" s="10"/>
      <c r="H42" s="10"/>
      <c r="I42" s="12"/>
      <c r="J42" s="12"/>
      <c r="L42" s="3"/>
    </row>
    <row r="43" spans="2:12" ht="21" customHeight="1" x14ac:dyDescent="0.25">
      <c r="C43" s="2"/>
      <c r="D43" s="8">
        <f t="array" ref="D43:E43">DíasYSemanas+DATE(AñoCalendario,8,1)-WEEKDAY(DATE(AñoCalendario,8,1),(InicioDeSemana="Lu")+1)+36</f>
        <v>44809</v>
      </c>
      <c r="E43" s="8">
        <v>44810</v>
      </c>
      <c r="F43" s="77" t="s">
        <v>0</v>
      </c>
      <c r="G43" s="78"/>
      <c r="H43" s="78"/>
      <c r="I43" s="78"/>
      <c r="J43" s="78"/>
      <c r="L43" s="3"/>
    </row>
    <row r="44" spans="2:12" s="17" customFormat="1" ht="64.5" customHeight="1" x14ac:dyDescent="0.25">
      <c r="C44" s="2"/>
      <c r="D44" s="10"/>
      <c r="E44" s="10"/>
      <c r="F44" s="77"/>
      <c r="G44" s="78"/>
      <c r="H44" s="78"/>
      <c r="I44" s="78"/>
      <c r="J44" s="78"/>
      <c r="L44" s="3"/>
    </row>
    <row r="46" spans="2:12" ht="17.25" x14ac:dyDescent="0.3">
      <c r="D46" s="7" t="str">
        <f>UPPER(TEXT(InicioDeSemana,"ddd"))</f>
        <v>LU</v>
      </c>
      <c r="E46" s="7" t="str">
        <f t="shared" ref="E46:J46" si="3">UPPER(TEXT(E47,"ddd"))</f>
        <v>MAR</v>
      </c>
      <c r="F46" s="7" t="str">
        <f t="shared" si="3"/>
        <v>MIÉ</v>
      </c>
      <c r="G46" s="7" t="str">
        <f t="shared" si="3"/>
        <v>JUE</v>
      </c>
      <c r="H46" s="7" t="str">
        <f t="shared" si="3"/>
        <v>VIE</v>
      </c>
      <c r="I46" s="7" t="str">
        <f t="shared" si="3"/>
        <v>SÁB</v>
      </c>
      <c r="J46" s="7" t="str">
        <f t="shared" si="3"/>
        <v>DOM</v>
      </c>
    </row>
    <row r="47" spans="2:12" ht="16.5" x14ac:dyDescent="0.25">
      <c r="D47" s="9">
        <f t="array" ref="D47:J47">DíasYSemanas+DATE(AñoCalendario,9,1)-WEEKDAY(DATE(AñoCalendario,9,1),(InicioDeSemana="Lu")+1)+1</f>
        <v>44802</v>
      </c>
      <c r="E47" s="9">
        <v>44803</v>
      </c>
      <c r="F47" s="9">
        <v>44804</v>
      </c>
      <c r="G47" s="8">
        <v>44805</v>
      </c>
      <c r="H47" s="8">
        <v>44806</v>
      </c>
      <c r="I47" s="9">
        <v>44807</v>
      </c>
      <c r="J47" s="9">
        <v>44808</v>
      </c>
    </row>
    <row r="48" spans="2:12" ht="65.25" customHeight="1" x14ac:dyDescent="0.25">
      <c r="D48" s="12"/>
      <c r="E48" s="12"/>
      <c r="F48" s="12"/>
      <c r="G48" s="10" t="s">
        <v>185</v>
      </c>
      <c r="H48" s="10" t="s">
        <v>107</v>
      </c>
      <c r="I48" s="12"/>
      <c r="J48" s="12"/>
    </row>
    <row r="49" spans="4:10" ht="16.5" x14ac:dyDescent="0.25">
      <c r="D49" s="8">
        <f t="array" ref="D49:J49">DíasYSemanas+DATE(AñoCalendario,9,1)-WEEKDAY(DATE(AñoCalendario,9,1),(InicioDeSemana="Lu")+1)+8</f>
        <v>44809</v>
      </c>
      <c r="E49" s="8">
        <v>44810</v>
      </c>
      <c r="F49" s="8">
        <v>44811</v>
      </c>
      <c r="G49" s="8">
        <v>44812</v>
      </c>
      <c r="H49" s="8">
        <v>44813</v>
      </c>
      <c r="I49" s="9">
        <v>44814</v>
      </c>
      <c r="J49" s="9">
        <v>44815</v>
      </c>
    </row>
    <row r="50" spans="4:10" ht="65.25" customHeight="1" x14ac:dyDescent="0.25">
      <c r="D50" s="10" t="s">
        <v>79</v>
      </c>
      <c r="E50" s="12"/>
      <c r="F50" s="12"/>
      <c r="G50" s="48" t="s">
        <v>98</v>
      </c>
      <c r="H50" s="12"/>
      <c r="I50" s="12"/>
      <c r="J50" s="12"/>
    </row>
    <row r="51" spans="4:10" ht="16.5" x14ac:dyDescent="0.25">
      <c r="D51" s="8">
        <f t="array" ref="D51:J51">DíasYSemanas+DATE(AñoCalendario,9,1)-WEEKDAY(DATE(AñoCalendario,9,1),(InicioDeSemana="Lu")+1)+15</f>
        <v>44816</v>
      </c>
      <c r="E51" s="8">
        <v>44817</v>
      </c>
      <c r="F51" s="8">
        <v>44818</v>
      </c>
      <c r="G51" s="8">
        <v>44819</v>
      </c>
      <c r="H51" s="8">
        <v>44820</v>
      </c>
      <c r="I51" s="9">
        <v>44821</v>
      </c>
      <c r="J51" s="9">
        <v>44822</v>
      </c>
    </row>
    <row r="52" spans="4:10" ht="65.25" customHeight="1" x14ac:dyDescent="0.25">
      <c r="D52" s="10"/>
      <c r="E52" s="10"/>
      <c r="F52" s="10"/>
      <c r="G52" s="10"/>
      <c r="H52" s="10"/>
      <c r="I52" s="12"/>
      <c r="J52" s="12"/>
    </row>
    <row r="53" spans="4:10" ht="16.5" x14ac:dyDescent="0.25">
      <c r="D53" s="8">
        <f t="array" ref="D53:J53">DíasYSemanas+DATE(AñoCalendario,9,1)-WEEKDAY(DATE(AñoCalendario,9,1),(InicioDeSemana="Lu")+1)+22</f>
        <v>44823</v>
      </c>
      <c r="E53" s="8">
        <v>44824</v>
      </c>
      <c r="F53" s="8">
        <v>44825</v>
      </c>
      <c r="G53" s="8">
        <v>44826</v>
      </c>
      <c r="H53" s="8">
        <v>44827</v>
      </c>
      <c r="I53" s="9">
        <v>44828</v>
      </c>
      <c r="J53" s="9">
        <v>44829</v>
      </c>
    </row>
    <row r="54" spans="4:10" ht="65.25" customHeight="1" x14ac:dyDescent="0.25">
      <c r="D54" s="19"/>
      <c r="E54" s="19"/>
      <c r="F54" s="19"/>
      <c r="G54" s="19"/>
      <c r="H54" s="19"/>
      <c r="I54" s="12"/>
      <c r="J54" s="12"/>
    </row>
    <row r="55" spans="4:10" ht="16.5" x14ac:dyDescent="0.25">
      <c r="D55" s="8">
        <f t="array" ref="D55:J55">DíasYSemanas+DATE(AñoCalendario,9,1)-WEEKDAY(DATE(AñoCalendario,9,1),(InicioDeSemana="Lu")+1)+29</f>
        <v>44830</v>
      </c>
      <c r="E55" s="8">
        <v>44831</v>
      </c>
      <c r="F55" s="8">
        <v>44832</v>
      </c>
      <c r="G55" s="8">
        <v>44833</v>
      </c>
      <c r="H55" s="8">
        <v>44834</v>
      </c>
      <c r="I55" s="9">
        <v>44835</v>
      </c>
      <c r="J55" s="9">
        <v>44836</v>
      </c>
    </row>
    <row r="56" spans="4:10" ht="65.25" customHeight="1" x14ac:dyDescent="0.25">
      <c r="D56" s="12"/>
      <c r="E56" s="12"/>
      <c r="F56" s="12"/>
      <c r="G56" s="48" t="s">
        <v>98</v>
      </c>
      <c r="H56" s="12"/>
      <c r="I56" s="12"/>
      <c r="J56" s="12"/>
    </row>
    <row r="57" spans="4:10" ht="16.5" x14ac:dyDescent="0.25">
      <c r="D57" s="9">
        <f t="array" ref="D57:E57">DíasYSemanas+DATE(AñoCalendario,9,1)-WEEKDAY(DATE(AñoCalendario,9,1),(InicioDeSemana="Lu")+1)+36</f>
        <v>44837</v>
      </c>
      <c r="E57" s="9">
        <v>44838</v>
      </c>
      <c r="F57" s="20" t="s">
        <v>0</v>
      </c>
      <c r="G57" s="27"/>
      <c r="H57" s="27"/>
      <c r="I57" s="27"/>
      <c r="J57" s="27"/>
    </row>
    <row r="58" spans="4:10" ht="65.25" customHeight="1" x14ac:dyDescent="0.25">
      <c r="D58" s="12"/>
      <c r="E58" s="12"/>
      <c r="F58" s="72"/>
      <c r="G58" s="72"/>
      <c r="H58" s="72"/>
      <c r="I58" s="72"/>
      <c r="J58" s="72"/>
    </row>
  </sheetData>
  <mergeCells count="8">
    <mergeCell ref="F58:J58"/>
    <mergeCell ref="B1:J1"/>
    <mergeCell ref="B2:J2"/>
    <mergeCell ref="F16:J16"/>
    <mergeCell ref="F29:F30"/>
    <mergeCell ref="G29:J30"/>
    <mergeCell ref="F43:F44"/>
    <mergeCell ref="G43:J44"/>
  </mergeCells>
  <conditionalFormatting sqref="J33:J42 J23 J25 J27:J28">
    <cfRule type="expression" dxfId="357" priority="18">
      <formula>$J$3="DO"</formula>
    </cfRule>
  </conditionalFormatting>
  <conditionalFormatting sqref="D13:J13 D15:E15">
    <cfRule type="expression" dxfId="356" priority="31">
      <formula>AND(DAY(D13)&gt;=1,DAY(D13)&lt;=15)</formula>
    </cfRule>
  </conditionalFormatting>
  <conditionalFormatting sqref="D5:I6">
    <cfRule type="expression" dxfId="355" priority="30">
      <formula>DAY(D5)&gt;8</formula>
    </cfRule>
  </conditionalFormatting>
  <conditionalFormatting sqref="D5:D16 E8">
    <cfRule type="expression" dxfId="354" priority="29">
      <formula>E$3="DO"</formula>
    </cfRule>
  </conditionalFormatting>
  <conditionalFormatting sqref="I5:I14">
    <cfRule type="expression" dxfId="353" priority="28">
      <formula>J$3="SÁ"</formula>
    </cfRule>
  </conditionalFormatting>
  <conditionalFormatting sqref="J19:J21">
    <cfRule type="expression" dxfId="352" priority="23">
      <formula>$J$3="DO"</formula>
    </cfRule>
  </conditionalFormatting>
  <conditionalFormatting sqref="D27:J27 D29:E29">
    <cfRule type="expression" dxfId="351" priority="27">
      <formula>AND(DAY(D27)&gt;=1,DAY(D27)&lt;=15)</formula>
    </cfRule>
  </conditionalFormatting>
  <conditionalFormatting sqref="D19:I20">
    <cfRule type="expression" dxfId="350" priority="26">
      <formula>DAY(D19)&gt;8</formula>
    </cfRule>
  </conditionalFormatting>
  <conditionalFormatting sqref="D19:D21 D23 D25 D27 D29:D30">
    <cfRule type="expression" dxfId="349" priority="25">
      <formula>N$3="DO"</formula>
    </cfRule>
  </conditionalFormatting>
  <conditionalFormatting sqref="I19:J21 I23:J23 I25:J25 I27:J28">
    <cfRule type="expression" dxfId="348" priority="24">
      <formula>S$3="SÁ"</formula>
    </cfRule>
  </conditionalFormatting>
  <conditionalFormatting sqref="D41:J41 D43:E43">
    <cfRule type="expression" dxfId="347" priority="22">
      <formula>AND(DAY(D41)&gt;=1,DAY(D41)&lt;=15)</formula>
    </cfRule>
  </conditionalFormatting>
  <conditionalFormatting sqref="D33:I33 D34 F34:I34">
    <cfRule type="expression" dxfId="346" priority="21">
      <formula>DAY(D33)&gt;8</formula>
    </cfRule>
  </conditionalFormatting>
  <conditionalFormatting sqref="D33:D35 D37:D44">
    <cfRule type="expression" dxfId="345" priority="20">
      <formula>D$3="DO"</formula>
    </cfRule>
  </conditionalFormatting>
  <conditionalFormatting sqref="I33:J42">
    <cfRule type="expression" dxfId="344" priority="19">
      <formula>I$3="SÁ"</formula>
    </cfRule>
  </conditionalFormatting>
  <conditionalFormatting sqref="J5:J14">
    <cfRule type="expression" dxfId="343" priority="32">
      <formula>#REF!="SÁ"</formula>
    </cfRule>
  </conditionalFormatting>
  <conditionalFormatting sqref="J5:J14">
    <cfRule type="expression" dxfId="342" priority="33">
      <formula>#REF!="DO"</formula>
    </cfRule>
  </conditionalFormatting>
  <conditionalFormatting sqref="D55:J55 D57:E57">
    <cfRule type="expression" dxfId="341" priority="17">
      <formula>AND(DAY(D55)&gt;=1,DAY(D55)&lt;=15)</formula>
    </cfRule>
  </conditionalFormatting>
  <conditionalFormatting sqref="D47:I47 D48:F48 H48:I48">
    <cfRule type="expression" dxfId="340" priority="16">
      <formula>DAY(D47)&gt;8</formula>
    </cfRule>
  </conditionalFormatting>
  <conditionalFormatting sqref="D47:D49 D51:D58">
    <cfRule type="expression" dxfId="339" priority="15">
      <formula>M$3="DO"</formula>
    </cfRule>
  </conditionalFormatting>
  <conditionalFormatting sqref="I47:J56">
    <cfRule type="expression" dxfId="338" priority="14">
      <formula>R$3="SÁ"</formula>
    </cfRule>
  </conditionalFormatting>
  <conditionalFormatting sqref="J47:J56">
    <cfRule type="expression" dxfId="337" priority="13">
      <formula>$I$3="DO"</formula>
    </cfRule>
  </conditionalFormatting>
  <conditionalFormatting sqref="D22:J22">
    <cfRule type="expression" dxfId="336" priority="12">
      <formula>O$3="DO"</formula>
    </cfRule>
  </conditionalFormatting>
  <conditionalFormatting sqref="D24:J24">
    <cfRule type="expression" dxfId="335" priority="11">
      <formula>O$3="DO"</formula>
    </cfRule>
  </conditionalFormatting>
  <conditionalFormatting sqref="D26:J26">
    <cfRule type="expression" dxfId="334" priority="10">
      <formula>O$3="DO"</formula>
    </cfRule>
  </conditionalFormatting>
  <conditionalFormatting sqref="D36">
    <cfRule type="expression" dxfId="333" priority="9">
      <formula>D$3="DO"</formula>
    </cfRule>
  </conditionalFormatting>
  <conditionalFormatting sqref="G8">
    <cfRule type="expression" dxfId="332" priority="8">
      <formula>H$3="DO"</formula>
    </cfRule>
  </conditionalFormatting>
  <conditionalFormatting sqref="D50">
    <cfRule type="expression" dxfId="331" priority="7">
      <formula>M$3="DO"</formula>
    </cfRule>
  </conditionalFormatting>
  <conditionalFormatting sqref="H36">
    <cfRule type="expression" dxfId="330" priority="6">
      <formula>DAY(H36)&gt;8</formula>
    </cfRule>
  </conditionalFormatting>
  <conditionalFormatting sqref="G10">
    <cfRule type="expression" dxfId="329" priority="5">
      <formula>H$3="DO"</formula>
    </cfRule>
  </conditionalFormatting>
  <conditionalFormatting sqref="D28">
    <cfRule type="expression" dxfId="328" priority="4">
      <formula>N$3="DO"</formula>
    </cfRule>
  </conditionalFormatting>
  <conditionalFormatting sqref="G48">
    <cfRule type="expression" dxfId="327" priority="3">
      <formula>DAY(G48)&gt;8</formula>
    </cfRule>
  </conditionalFormatting>
  <conditionalFormatting sqref="E34">
    <cfRule type="expression" dxfId="326" priority="2">
      <formula>DAY(E34)&gt;8</formula>
    </cfRule>
  </conditionalFormatting>
  <conditionalFormatting sqref="E42">
    <cfRule type="expression" dxfId="325" priority="1">
      <formula>E$3="DO"</formula>
    </cfRule>
  </conditionalFormatting>
  <dataValidations disablePrompts="1" count="7">
    <dataValidation allowBlank="1" showInputMessage="1" showErrorMessage="1" prompt="El día del calendario en esta fila y en las filas 5, 7, 9, 11 y 13 se actualiza automáticamente. Si esta celda no contiene el número 1, se trata de un día del mes anterior. Escriba las notas del mes en la celda F13." sqref="D5 D19 D33 D47" xr:uid="{60BC67A3-CA67-4222-9E28-7B53237ABCAE}"/>
    <dataValidation allowBlank="1" showInputMessage="1" showErrorMessage="1" prompt="Escriba las notas diarias basadas en el día del calendario que se encuentra arriba en las celdas de esta fila y las filas 6, 8, 10, 12 y 14, de las columnas C a I." sqref="D6 D20 D34 D48" xr:uid="{2F94BB6A-0BCC-4773-BB99-18E234E9AEF4}"/>
    <dataValidation allowBlank="1" showInputMessage="1" showErrorMessage="1" prompt="El mes de esta hoja de cálculo está en esta celda. Calendario comienza en la derecha y contiene las fechas del mes anterior, el actual y el siguiente. Las notas mensuales se pueden escribir en la celda F13." sqref="C32 L4:M4 C4 L32" xr:uid="{A84C8FEE-9556-4460-9977-C83F452EAF9E}"/>
    <dataValidation allowBlank="1" showInputMessage="1" showErrorMessage="1" prompt="El año de esta celda se actualiza automáticamente según el año especificado en la hoja de cálculo Enero. El mes de esta hoja de cálculo se encuentra en la siguiente celda." sqref="L3:M3" xr:uid="{9DB8E986-573C-4DC7-B2E9-6C9F2B5E76A8}"/>
    <dataValidation allowBlank="1" showInputMessage="1" showErrorMessage="1" prompt="Escriba notas en la celda de la derecha." sqref="F15:F16 F29:F30 F43:F44 F57:F58" xr:uid="{C93ABC73-D265-44AB-B1C4-19BA44F187F6}"/>
    <dataValidation allowBlank="1" showInputMessage="1" showErrorMessage="1" prompt="Escriba notas en esta celda." sqref="G43:J44 G29:J30 G15:J15 G57:J57" xr:uid="{D0037313-5DE2-40C1-A3DE-CEFBE3706A42}"/>
    <dataValidation allowBlank="1" showInputMessage="1" showErrorMessage="1" prompt="Esta fila contiene los nombres de los días laborables de este calendario. Esta celda contiene el primer día de la semana. Para cambiar el día de inicio, seleccione un nuevo día laborable en la celda L3 de la hoja de cálculo Enero." sqref="D4 D18 D32 D46" xr:uid="{A3364926-59BA-4065-AFD4-70F3081F3E2D}"/>
  </dataValidations>
  <printOptions horizontalCentered="1" verticalCentered="1"/>
  <pageMargins left="0.59055118110236227" right="0.59055118110236227" top="0.59055118110236227" bottom="0.59055118110236227" header="0.31496062992125984" footer="0.31496062992125984"/>
  <pageSetup paperSize="4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0CAF4-0050-4F89-8A25-FA215BE4E27A}">
  <dimension ref="B1:T58"/>
  <sheetViews>
    <sheetView zoomScale="96" zoomScaleNormal="96" workbookViewId="0">
      <selection activeCell="D8" sqref="D8"/>
    </sheetView>
  </sheetViews>
  <sheetFormatPr baseColWidth="10" defaultRowHeight="15" x14ac:dyDescent="0.25"/>
  <cols>
    <col min="2" max="3" width="7.28515625" customWidth="1"/>
    <col min="4" max="10" width="18.5703125" customWidth="1"/>
    <col min="14" max="20" width="26.42578125" customWidth="1"/>
  </cols>
  <sheetData>
    <row r="1" spans="2:20" ht="22.5" x14ac:dyDescent="0.45">
      <c r="B1" s="73" t="s">
        <v>4</v>
      </c>
      <c r="C1" s="73"/>
      <c r="D1" s="73"/>
      <c r="E1" s="73"/>
      <c r="F1" s="73"/>
      <c r="G1" s="73"/>
      <c r="H1" s="73"/>
      <c r="I1" s="73"/>
      <c r="J1" s="73"/>
    </row>
    <row r="2" spans="2:20" ht="22.5" x14ac:dyDescent="0.45">
      <c r="B2" s="73" t="s">
        <v>17</v>
      </c>
      <c r="C2" s="73"/>
      <c r="D2" s="73"/>
      <c r="E2" s="73"/>
      <c r="F2" s="73"/>
      <c r="G2" s="73"/>
      <c r="H2" s="73"/>
      <c r="I2" s="73"/>
      <c r="J2" s="73"/>
    </row>
    <row r="3" spans="2:20" ht="16.5" x14ac:dyDescent="0.25">
      <c r="L3" s="1">
        <f>AñoCalendario</f>
        <v>2022</v>
      </c>
      <c r="M3" s="1"/>
      <c r="N3" s="2"/>
      <c r="O3" s="2"/>
      <c r="P3" s="2"/>
      <c r="Q3" s="2"/>
      <c r="R3" s="2"/>
      <c r="S3" s="3"/>
      <c r="T3" s="3"/>
    </row>
    <row r="4" spans="2:20" ht="17.25" x14ac:dyDescent="0.3">
      <c r="C4" s="4" t="str">
        <f>UPPER(TEXT(D7,"mmmm"))</f>
        <v>JUNIO</v>
      </c>
      <c r="D4" s="5" t="str">
        <f>UPPER(TEXT(InicioDeSemana,"ddd"))</f>
        <v>LU</v>
      </c>
      <c r="E4" s="6" t="str">
        <f t="shared" ref="E4:J4" si="0">UPPER(TEXT(E5,"ddd"))</f>
        <v>MAR</v>
      </c>
      <c r="F4" s="6" t="str">
        <f t="shared" si="0"/>
        <v>MIÉ</v>
      </c>
      <c r="G4" s="6" t="str">
        <f t="shared" si="0"/>
        <v>JUE</v>
      </c>
      <c r="H4" s="6" t="str">
        <f t="shared" si="0"/>
        <v>VIE</v>
      </c>
      <c r="I4" s="7" t="str">
        <f t="shared" si="0"/>
        <v>SÁB</v>
      </c>
      <c r="J4" s="7" t="str">
        <f t="shared" si="0"/>
        <v>DOM</v>
      </c>
      <c r="L4" s="4" t="str">
        <f>UPPER(TEXT(D21,"mmmm"))</f>
        <v>JULIO</v>
      </c>
      <c r="M4" s="4"/>
    </row>
    <row r="5" spans="2:20" ht="16.5" x14ac:dyDescent="0.25">
      <c r="C5" s="2"/>
      <c r="D5" s="8">
        <f t="array" ref="D5:J5">DíasYSemanas+DATE(AñoCalendario,6,1)-WEEKDAY(DATE(AñoCalendario,6,1),(InicioDeSemana="Lu")+1)+1</f>
        <v>44711</v>
      </c>
      <c r="E5" s="8">
        <v>44712</v>
      </c>
      <c r="F5" s="28">
        <v>44713</v>
      </c>
      <c r="G5" s="28">
        <v>44714</v>
      </c>
      <c r="H5" s="28">
        <v>44715</v>
      </c>
      <c r="I5" s="9">
        <v>44716</v>
      </c>
      <c r="J5" s="9">
        <v>44717</v>
      </c>
      <c r="L5" s="2"/>
      <c r="M5" s="2"/>
    </row>
    <row r="6" spans="2:20" ht="56.25" customHeight="1" x14ac:dyDescent="0.25">
      <c r="C6" s="2"/>
      <c r="D6" s="10"/>
      <c r="E6" s="10"/>
      <c r="F6" s="10"/>
      <c r="G6" s="10"/>
      <c r="H6" s="11"/>
      <c r="I6" s="12"/>
      <c r="J6" s="12"/>
      <c r="L6" s="2"/>
      <c r="M6" s="2"/>
    </row>
    <row r="7" spans="2:20" ht="16.5" x14ac:dyDescent="0.25">
      <c r="C7" s="2"/>
      <c r="D7" s="28">
        <f t="array" ref="D7:J7">DíasYSemanas+DATE(AñoCalendario,6,1)-WEEKDAY(DATE(AñoCalendario,6,1),(InicioDeSemana="Lu")+1)+8</f>
        <v>44718</v>
      </c>
      <c r="E7" s="28">
        <v>44719</v>
      </c>
      <c r="F7" s="28">
        <v>44720</v>
      </c>
      <c r="G7" s="28">
        <v>44721</v>
      </c>
      <c r="H7" s="28">
        <v>44722</v>
      </c>
      <c r="I7" s="9">
        <v>44723</v>
      </c>
      <c r="J7" s="9">
        <v>44724</v>
      </c>
      <c r="L7" s="2"/>
      <c r="M7" s="2"/>
    </row>
    <row r="8" spans="2:20" ht="56.25" customHeight="1" x14ac:dyDescent="0.25">
      <c r="C8" s="2"/>
      <c r="D8" s="41" t="s">
        <v>412</v>
      </c>
      <c r="E8" s="10"/>
      <c r="F8" s="10"/>
      <c r="G8" s="10"/>
      <c r="H8" s="41" t="s">
        <v>101</v>
      </c>
      <c r="I8" s="12"/>
      <c r="J8" s="12"/>
      <c r="L8" s="2"/>
      <c r="M8" s="2"/>
    </row>
    <row r="9" spans="2:20" ht="16.5" x14ac:dyDescent="0.25">
      <c r="C9" s="2"/>
      <c r="D9" s="28">
        <f t="array" ref="D9:J9">DíasYSemanas+DATE(AñoCalendario,6,1)-WEEKDAY(DATE(AñoCalendario,6,1),(InicioDeSemana="Lu")+1)+15</f>
        <v>44725</v>
      </c>
      <c r="E9" s="28">
        <v>44726</v>
      </c>
      <c r="F9" s="28">
        <v>44727</v>
      </c>
      <c r="G9" s="28">
        <v>44728</v>
      </c>
      <c r="H9" s="28">
        <v>44729</v>
      </c>
      <c r="I9" s="9">
        <v>44730</v>
      </c>
      <c r="J9" s="9">
        <v>44731</v>
      </c>
      <c r="L9" s="2"/>
      <c r="M9" s="2"/>
    </row>
    <row r="10" spans="2:20" ht="56.25" customHeight="1" x14ac:dyDescent="0.25">
      <c r="C10" s="2"/>
      <c r="D10" s="41" t="s">
        <v>242</v>
      </c>
      <c r="E10" s="10"/>
      <c r="F10" s="39" t="s">
        <v>199</v>
      </c>
      <c r="G10" s="11"/>
      <c r="H10" s="11"/>
      <c r="I10" s="12"/>
      <c r="J10" s="12"/>
      <c r="L10" s="2"/>
      <c r="M10" s="2"/>
    </row>
    <row r="11" spans="2:20" ht="16.5" x14ac:dyDescent="0.25">
      <c r="C11" s="2"/>
      <c r="D11" s="8">
        <f t="array" ref="D11:J11">DíasYSemanas+DATE(AñoCalendario,6,1)-WEEKDAY(DATE(AñoCalendario,6,1),(InicioDeSemana="Lu")+1)+22</f>
        <v>44732</v>
      </c>
      <c r="E11" s="25">
        <v>44733</v>
      </c>
      <c r="F11" s="28">
        <v>44734</v>
      </c>
      <c r="G11" s="28">
        <v>44735</v>
      </c>
      <c r="H11" s="28">
        <v>44736</v>
      </c>
      <c r="I11" s="9">
        <v>44737</v>
      </c>
      <c r="J11" s="9">
        <v>44738</v>
      </c>
      <c r="L11" s="2"/>
      <c r="M11" s="2"/>
    </row>
    <row r="12" spans="2:20" ht="56.25" customHeight="1" x14ac:dyDescent="0.25">
      <c r="C12" s="2"/>
      <c r="D12" s="11"/>
      <c r="E12" s="23" t="s">
        <v>2</v>
      </c>
      <c r="F12" s="41" t="s">
        <v>193</v>
      </c>
      <c r="G12" s="38" t="s">
        <v>138</v>
      </c>
      <c r="H12" s="39" t="s">
        <v>301</v>
      </c>
      <c r="I12" s="12"/>
      <c r="J12" s="12"/>
      <c r="L12" s="2"/>
      <c r="M12" s="2"/>
    </row>
    <row r="13" spans="2:20" ht="16.5" x14ac:dyDescent="0.25">
      <c r="C13" s="2"/>
      <c r="D13" s="25">
        <f t="array" ref="D13:J13">DíasYSemanas+DATE(AñoCalendario,6,1)-WEEKDAY(DATE(AñoCalendario,6,1),(InicioDeSemana="Lu")+1)+29</f>
        <v>44739</v>
      </c>
      <c r="E13" s="28">
        <v>44740</v>
      </c>
      <c r="F13" s="28">
        <v>44741</v>
      </c>
      <c r="G13" s="28">
        <v>44742</v>
      </c>
      <c r="H13" s="8">
        <v>44743</v>
      </c>
      <c r="I13" s="9">
        <v>44744</v>
      </c>
      <c r="J13" s="9">
        <v>44745</v>
      </c>
      <c r="L13" s="2"/>
      <c r="M13" s="2"/>
    </row>
    <row r="14" spans="2:20" ht="56.25" customHeight="1" x14ac:dyDescent="0.25">
      <c r="C14" s="2"/>
      <c r="D14" s="23" t="s">
        <v>3</v>
      </c>
      <c r="E14" s="62" t="s">
        <v>243</v>
      </c>
      <c r="F14" s="39" t="s">
        <v>244</v>
      </c>
      <c r="G14" s="10"/>
      <c r="H14" s="11"/>
      <c r="I14" s="12"/>
      <c r="J14" s="12"/>
      <c r="L14" s="2"/>
      <c r="M14" s="2"/>
    </row>
    <row r="15" spans="2:20" ht="15" customHeight="1" x14ac:dyDescent="0.25">
      <c r="C15" s="2"/>
      <c r="D15" s="8">
        <f t="array" ref="D15:E15">DíasYSemanas+DATE(AñoCalendario,6,1)-WEEKDAY(DATE(AñoCalendario,6,1),(InicioDeSemana="Lu")+1)+36</f>
        <v>44746</v>
      </c>
      <c r="E15" s="8">
        <v>44747</v>
      </c>
      <c r="F15" s="15" t="s">
        <v>0</v>
      </c>
      <c r="G15" s="16"/>
      <c r="H15" s="16"/>
      <c r="I15" s="16"/>
      <c r="J15" s="16"/>
      <c r="L15" s="2"/>
      <c r="M15" s="2"/>
    </row>
    <row r="16" spans="2:20" ht="56.25" customHeight="1" x14ac:dyDescent="0.25">
      <c r="C16" s="2"/>
      <c r="D16" s="10"/>
      <c r="E16" s="10"/>
      <c r="F16" s="74"/>
      <c r="G16" s="75"/>
      <c r="H16" s="75"/>
      <c r="I16" s="75"/>
      <c r="J16" s="76"/>
      <c r="L16" s="2"/>
      <c r="M16" s="2"/>
    </row>
    <row r="17" spans="2:20" ht="16.5" x14ac:dyDescent="0.25">
      <c r="C17" s="2"/>
      <c r="D17" s="2"/>
      <c r="E17" s="2"/>
      <c r="F17" s="2"/>
      <c r="G17" s="2"/>
      <c r="H17" s="2"/>
      <c r="I17" s="2"/>
      <c r="J17" s="3"/>
      <c r="L17" s="2"/>
      <c r="M17" s="2"/>
      <c r="N17" s="2"/>
      <c r="O17" s="2"/>
      <c r="P17" s="2"/>
      <c r="Q17" s="2"/>
      <c r="R17" s="2"/>
      <c r="S17" s="3"/>
      <c r="T17" s="3"/>
    </row>
    <row r="18" spans="2:20" ht="17.25" x14ac:dyDescent="0.3">
      <c r="C18" s="2"/>
      <c r="D18" s="14" t="str">
        <f>UPPER(TEXT(InicioDeSemana,"ddd"))</f>
        <v>LU</v>
      </c>
      <c r="E18" s="14" t="str">
        <f t="shared" ref="E18:J18" si="1">UPPER(TEXT(E19,"ddd"))</f>
        <v>MAR</v>
      </c>
      <c r="F18" s="14" t="str">
        <f t="shared" si="1"/>
        <v>MIÉ</v>
      </c>
      <c r="G18" s="14" t="str">
        <f t="shared" si="1"/>
        <v>JUE</v>
      </c>
      <c r="H18" s="14" t="str">
        <f t="shared" si="1"/>
        <v>VIE</v>
      </c>
      <c r="I18" s="7" t="str">
        <f t="shared" si="1"/>
        <v>SÁB</v>
      </c>
      <c r="J18" s="7" t="str">
        <f t="shared" si="1"/>
        <v>DOM</v>
      </c>
      <c r="L18" s="2"/>
      <c r="M18" s="2"/>
      <c r="N18" s="2"/>
      <c r="O18" s="2"/>
      <c r="P18" s="2"/>
      <c r="Q18" s="2"/>
      <c r="R18" s="2"/>
      <c r="S18" s="3"/>
      <c r="T18" s="3"/>
    </row>
    <row r="19" spans="2:20" ht="16.5" x14ac:dyDescent="0.25">
      <c r="C19" s="2"/>
      <c r="D19" s="8">
        <f t="array" ref="D19:J19">DíasYSemanas+DATE(AñoCalendario,7,1)-WEEKDAY(DATE(AñoCalendario,7,1),(InicioDeSemana="Lu")+1)+1</f>
        <v>44739</v>
      </c>
      <c r="E19" s="8">
        <v>44740</v>
      </c>
      <c r="F19" s="8">
        <v>44741</v>
      </c>
      <c r="G19" s="8">
        <v>44742</v>
      </c>
      <c r="H19" s="8">
        <v>44743</v>
      </c>
      <c r="I19" s="9">
        <v>44744</v>
      </c>
      <c r="J19" s="9">
        <v>44745</v>
      </c>
      <c r="L19" s="2"/>
      <c r="M19" s="2"/>
      <c r="N19" s="2"/>
      <c r="O19" s="2"/>
      <c r="P19" s="2"/>
      <c r="Q19" s="2"/>
      <c r="R19" s="2"/>
      <c r="S19" s="3"/>
      <c r="T19" s="3"/>
    </row>
    <row r="20" spans="2:20" ht="71.25" customHeight="1" x14ac:dyDescent="0.25">
      <c r="C20" s="2"/>
      <c r="D20" s="10"/>
      <c r="E20" s="10"/>
      <c r="F20" s="10"/>
      <c r="G20" s="10"/>
      <c r="H20" s="41" t="s">
        <v>103</v>
      </c>
      <c r="I20" s="12"/>
      <c r="J20" s="12"/>
      <c r="L20" s="2"/>
      <c r="M20" s="2"/>
      <c r="N20" s="2"/>
      <c r="O20" s="2"/>
      <c r="P20" s="2"/>
      <c r="Q20" s="2"/>
      <c r="R20" s="2"/>
      <c r="S20" s="3"/>
      <c r="T20" s="3"/>
    </row>
    <row r="21" spans="2:20" ht="16.5" x14ac:dyDescent="0.25">
      <c r="C21" s="2"/>
      <c r="D21" s="25">
        <f t="array" ref="D21:J21">DíasYSemanas+DATE(AñoCalendario,7,1)-WEEKDAY(DATE(AñoCalendario,7,1),(InicioDeSemana="Lu")+1)+8</f>
        <v>44746</v>
      </c>
      <c r="E21" s="25">
        <v>44747</v>
      </c>
      <c r="F21" s="25">
        <v>44748</v>
      </c>
      <c r="G21" s="25">
        <v>44749</v>
      </c>
      <c r="H21" s="25">
        <v>44750</v>
      </c>
      <c r="I21" s="26">
        <v>44751</v>
      </c>
      <c r="J21" s="26">
        <v>44752</v>
      </c>
      <c r="L21" s="2"/>
      <c r="M21" s="2"/>
      <c r="N21" s="2"/>
      <c r="O21" s="2"/>
      <c r="P21" s="2"/>
      <c r="Q21" s="2"/>
      <c r="R21" s="2"/>
      <c r="S21" s="3"/>
      <c r="T21" s="3"/>
    </row>
    <row r="22" spans="2:20" ht="71.25" customHeight="1" x14ac:dyDescent="0.25">
      <c r="C22" s="2"/>
      <c r="D22" s="22" t="s">
        <v>1</v>
      </c>
      <c r="E22" s="22" t="s">
        <v>1</v>
      </c>
      <c r="F22" s="22" t="s">
        <v>1</v>
      </c>
      <c r="G22" s="22" t="s">
        <v>1</v>
      </c>
      <c r="H22" s="22" t="s">
        <v>1</v>
      </c>
      <c r="I22" s="22" t="s">
        <v>1</v>
      </c>
      <c r="J22" s="22" t="s">
        <v>1</v>
      </c>
      <c r="L22" s="2"/>
      <c r="M22" s="2"/>
      <c r="N22" s="2"/>
      <c r="O22" s="2"/>
      <c r="P22" s="2"/>
      <c r="Q22" s="2"/>
      <c r="R22" s="2"/>
      <c r="S22" s="3"/>
      <c r="T22" s="3"/>
    </row>
    <row r="23" spans="2:20" ht="16.5" x14ac:dyDescent="0.25">
      <c r="C23" s="2"/>
      <c r="D23" s="25">
        <f t="array" ref="D23:J23">DíasYSemanas+DATE(AñoCalendario,7,1)-WEEKDAY(DATE(AñoCalendario,7,1),(InicioDeSemana="Lu")+1)+15</f>
        <v>44753</v>
      </c>
      <c r="E23" s="25">
        <v>44754</v>
      </c>
      <c r="F23" s="25">
        <v>44755</v>
      </c>
      <c r="G23" s="25">
        <v>44756</v>
      </c>
      <c r="H23" s="25">
        <v>44757</v>
      </c>
      <c r="I23" s="26">
        <v>44758</v>
      </c>
      <c r="J23" s="26">
        <v>44759</v>
      </c>
      <c r="L23" s="2"/>
      <c r="M23" s="2"/>
      <c r="N23" s="2"/>
      <c r="O23" s="2"/>
      <c r="P23" s="2"/>
      <c r="Q23" s="2"/>
      <c r="R23" s="2"/>
      <c r="S23" s="3"/>
      <c r="T23" s="3"/>
    </row>
    <row r="24" spans="2:20" ht="71.25" customHeight="1" x14ac:dyDescent="0.25">
      <c r="C24" s="2"/>
      <c r="D24" s="22" t="s">
        <v>1</v>
      </c>
      <c r="E24" s="22" t="s">
        <v>1</v>
      </c>
      <c r="F24" s="22" t="s">
        <v>1</v>
      </c>
      <c r="G24" s="22" t="s">
        <v>1</v>
      </c>
      <c r="H24" s="22" t="s">
        <v>1</v>
      </c>
      <c r="I24" s="22" t="s">
        <v>1</v>
      </c>
      <c r="J24" s="22" t="s">
        <v>1</v>
      </c>
      <c r="L24" s="2"/>
      <c r="M24" s="2"/>
      <c r="N24" s="2"/>
      <c r="O24" s="2"/>
      <c r="P24" s="2"/>
      <c r="Q24" s="2"/>
      <c r="R24" s="2"/>
      <c r="S24" s="3"/>
      <c r="T24" s="3"/>
    </row>
    <row r="25" spans="2:20" ht="16.5" x14ac:dyDescent="0.25">
      <c r="C25" s="2"/>
      <c r="D25" s="25">
        <f t="array" ref="D25:J25">DíasYSemanas+DATE(AñoCalendario,7,1)-WEEKDAY(DATE(AñoCalendario,7,1),(InicioDeSemana="Lu")+1)+22</f>
        <v>44760</v>
      </c>
      <c r="E25" s="25">
        <v>44761</v>
      </c>
      <c r="F25" s="25">
        <v>44762</v>
      </c>
      <c r="G25" s="25">
        <v>44763</v>
      </c>
      <c r="H25" s="25">
        <v>44764</v>
      </c>
      <c r="I25" s="26">
        <v>44765</v>
      </c>
      <c r="J25" s="26">
        <v>44766</v>
      </c>
      <c r="L25" s="2"/>
      <c r="M25" s="2"/>
      <c r="N25" s="2"/>
      <c r="O25" s="2"/>
      <c r="P25" s="2"/>
      <c r="Q25" s="2"/>
      <c r="R25" s="2"/>
      <c r="S25" s="3"/>
      <c r="T25" s="3"/>
    </row>
    <row r="26" spans="2:20" ht="71.25" customHeight="1" x14ac:dyDescent="0.25">
      <c r="C26" s="2"/>
      <c r="D26" s="22" t="s">
        <v>1</v>
      </c>
      <c r="E26" s="22" t="s">
        <v>1</v>
      </c>
      <c r="F26" s="22" t="s">
        <v>1</v>
      </c>
      <c r="G26" s="22" t="s">
        <v>1</v>
      </c>
      <c r="H26" s="22" t="s">
        <v>1</v>
      </c>
      <c r="I26" s="22" t="s">
        <v>1</v>
      </c>
      <c r="J26" s="22" t="s">
        <v>1</v>
      </c>
      <c r="L26" s="2"/>
      <c r="M26" s="2"/>
      <c r="N26" s="2"/>
      <c r="O26" s="2"/>
      <c r="P26" s="2"/>
      <c r="Q26" s="2"/>
      <c r="R26" s="2"/>
      <c r="S26" s="3"/>
      <c r="T26" s="3"/>
    </row>
    <row r="27" spans="2:20" ht="16.5" x14ac:dyDescent="0.25">
      <c r="C27" s="2"/>
      <c r="D27" s="8">
        <f t="array" ref="D27:J27">DíasYSemanas+DATE(AñoCalendario,7,1)-WEEKDAY(DATE(AñoCalendario,7,1),(InicioDeSemana="Lu")+1)+29</f>
        <v>44767</v>
      </c>
      <c r="E27" s="8">
        <v>44768</v>
      </c>
      <c r="F27" s="8">
        <v>44769</v>
      </c>
      <c r="G27" s="8">
        <v>44770</v>
      </c>
      <c r="H27" s="8">
        <v>44771</v>
      </c>
      <c r="I27" s="9">
        <v>44772</v>
      </c>
      <c r="J27" s="9">
        <v>44773</v>
      </c>
      <c r="L27" s="2"/>
      <c r="M27" s="2"/>
      <c r="N27" s="2"/>
      <c r="O27" s="2"/>
      <c r="P27" s="2"/>
      <c r="Q27" s="2"/>
      <c r="R27" s="2"/>
      <c r="S27" s="3"/>
      <c r="T27" s="3"/>
    </row>
    <row r="28" spans="2:20" ht="71.25" customHeight="1" x14ac:dyDescent="0.25">
      <c r="C28" s="2"/>
      <c r="D28" s="29"/>
      <c r="E28" s="29"/>
      <c r="F28" s="11" t="s">
        <v>209</v>
      </c>
      <c r="G28" s="30" t="s">
        <v>302</v>
      </c>
      <c r="H28" s="30"/>
      <c r="I28" s="31"/>
      <c r="J28" s="31"/>
      <c r="L28" s="2"/>
      <c r="M28" s="2"/>
      <c r="N28" s="2"/>
      <c r="O28" s="2"/>
      <c r="P28" s="2"/>
      <c r="Q28" s="2"/>
      <c r="R28" s="2"/>
      <c r="S28" s="3"/>
      <c r="T28" s="3"/>
    </row>
    <row r="29" spans="2:20" ht="16.5" x14ac:dyDescent="0.25">
      <c r="B29" s="32"/>
      <c r="C29" s="33"/>
      <c r="D29" s="8">
        <f t="array" ref="D29:E29">DíasYSemanas+DATE(AñoCalendario,7,1)-WEEKDAY(DATE(AñoCalendario,7,1),(InicioDeSemana="Lu")+1)+36</f>
        <v>44774</v>
      </c>
      <c r="E29" s="8">
        <v>44775</v>
      </c>
      <c r="F29" s="77" t="s">
        <v>0</v>
      </c>
      <c r="G29" s="78"/>
      <c r="H29" s="78"/>
      <c r="I29" s="78"/>
      <c r="J29" s="78"/>
      <c r="L29" s="2"/>
      <c r="M29" s="2"/>
      <c r="N29" s="2"/>
      <c r="O29" s="2"/>
      <c r="P29" s="2"/>
      <c r="Q29" s="2"/>
      <c r="R29" s="2"/>
      <c r="S29" s="3"/>
      <c r="T29" s="3"/>
    </row>
    <row r="30" spans="2:20" ht="70.5" customHeight="1" x14ac:dyDescent="0.25">
      <c r="B30" s="32"/>
      <c r="C30" s="33"/>
      <c r="D30" s="10"/>
      <c r="E30" s="11"/>
      <c r="F30" s="77"/>
      <c r="G30" s="78"/>
      <c r="H30" s="78"/>
      <c r="I30" s="78"/>
      <c r="J30" s="78"/>
      <c r="L30" s="2"/>
      <c r="M30" s="2"/>
      <c r="N30" s="2"/>
      <c r="O30" s="2"/>
      <c r="P30" s="2"/>
      <c r="Q30" s="2"/>
      <c r="R30" s="2"/>
      <c r="S30" s="3"/>
      <c r="T30" s="3"/>
    </row>
    <row r="31" spans="2:20" x14ac:dyDescent="0.25">
      <c r="B31" s="17"/>
      <c r="C31" s="17"/>
      <c r="D31" s="17"/>
    </row>
    <row r="32" spans="2:20" ht="21.75" customHeight="1" x14ac:dyDescent="0.3">
      <c r="B32" s="32"/>
      <c r="C32" s="37" t="str">
        <f>UPPER(TEXT(D35,"mmmm"))</f>
        <v>AGOSTO</v>
      </c>
      <c r="D32" s="6" t="str">
        <f>UPPER(TEXT(InicioDeSemana,"ddd"))</f>
        <v>LU</v>
      </c>
      <c r="E32" s="6" t="str">
        <f t="shared" ref="E32:J32" si="2">UPPER(TEXT(E33,"ddd"))</f>
        <v>MAR</v>
      </c>
      <c r="F32" s="6" t="str">
        <f t="shared" si="2"/>
        <v>MIÉ</v>
      </c>
      <c r="G32" s="6" t="str">
        <f t="shared" si="2"/>
        <v>JUE</v>
      </c>
      <c r="H32" s="6" t="str">
        <f t="shared" si="2"/>
        <v>VIE</v>
      </c>
      <c r="I32" s="7" t="str">
        <f t="shared" si="2"/>
        <v>SÁB</v>
      </c>
      <c r="J32" s="7" t="str">
        <f t="shared" si="2"/>
        <v>DOM</v>
      </c>
      <c r="L32" s="18" t="str">
        <f>UPPER(TEXT(D49,"mmmm"))</f>
        <v>SEPTIEMBRE</v>
      </c>
    </row>
    <row r="33" spans="2:12" ht="16.5" x14ac:dyDescent="0.25">
      <c r="B33" s="32"/>
      <c r="C33" s="33"/>
      <c r="D33" s="8">
        <f t="array" ref="D33:J33">DíasYSemanas+DATE(AñoCalendario,8,1)-WEEKDAY(DATE(AñoCalendario,8,1),(InicioDeSemana="Lu")+1)+1</f>
        <v>44774</v>
      </c>
      <c r="E33" s="8">
        <v>44775</v>
      </c>
      <c r="F33" s="8">
        <v>44776</v>
      </c>
      <c r="G33" s="8">
        <v>44777</v>
      </c>
      <c r="H33" s="8">
        <v>44778</v>
      </c>
      <c r="I33" s="9">
        <v>44779</v>
      </c>
      <c r="J33" s="9">
        <v>44780</v>
      </c>
      <c r="L33" s="3"/>
    </row>
    <row r="34" spans="2:12" s="17" customFormat="1" ht="64.5" customHeight="1" x14ac:dyDescent="0.25">
      <c r="C34" s="2"/>
      <c r="D34" s="34"/>
      <c r="E34" s="64" t="s">
        <v>344</v>
      </c>
      <c r="F34" s="34"/>
      <c r="G34" s="35"/>
      <c r="H34" s="35" t="s">
        <v>105</v>
      </c>
      <c r="I34" s="36"/>
      <c r="J34" s="36"/>
      <c r="L34" s="3"/>
    </row>
    <row r="35" spans="2:12" ht="16.5" x14ac:dyDescent="0.25">
      <c r="C35" s="2"/>
      <c r="D35" s="8">
        <f t="array" ref="D35:J35">DíasYSemanas+DATE(AñoCalendario,8,1)-WEEKDAY(DATE(AñoCalendario,8,1),(InicioDeSemana="Lu")+1)+8</f>
        <v>44781</v>
      </c>
      <c r="E35" s="8">
        <v>44782</v>
      </c>
      <c r="F35" s="8">
        <v>44783</v>
      </c>
      <c r="G35" s="8">
        <v>44784</v>
      </c>
      <c r="H35" s="8">
        <v>44785</v>
      </c>
      <c r="I35" s="9">
        <v>44786</v>
      </c>
      <c r="J35" s="9">
        <v>44787</v>
      </c>
      <c r="L35" s="3"/>
    </row>
    <row r="36" spans="2:12" s="17" customFormat="1" ht="64.5" customHeight="1" x14ac:dyDescent="0.25">
      <c r="C36" s="2"/>
      <c r="D36" s="21"/>
      <c r="E36" s="46" t="s">
        <v>128</v>
      </c>
      <c r="F36" s="57" t="s">
        <v>303</v>
      </c>
      <c r="G36" s="11" t="s">
        <v>83</v>
      </c>
      <c r="H36" s="11"/>
      <c r="I36" s="12"/>
      <c r="J36" s="12"/>
      <c r="L36" s="3"/>
    </row>
    <row r="37" spans="2:12" ht="23.25" customHeight="1" x14ac:dyDescent="0.25">
      <c r="C37" s="2"/>
      <c r="D37" s="25">
        <f t="array" ref="D37:J37">DíasYSemanas+DATE(AñoCalendario,8,1)-WEEKDAY(DATE(AñoCalendario,8,1),(InicioDeSemana="Lu")+1)+15</f>
        <v>44788</v>
      </c>
      <c r="E37" s="8">
        <v>44789</v>
      </c>
      <c r="F37" s="8">
        <v>44790</v>
      </c>
      <c r="G37" s="8">
        <v>44791</v>
      </c>
      <c r="H37" s="8">
        <v>44792</v>
      </c>
      <c r="I37" s="9">
        <v>44793</v>
      </c>
      <c r="J37" s="9">
        <v>44794</v>
      </c>
      <c r="L37" s="3"/>
    </row>
    <row r="38" spans="2:12" s="17" customFormat="1" ht="64.5" customHeight="1" x14ac:dyDescent="0.25">
      <c r="C38" s="2"/>
      <c r="D38" s="24" t="s">
        <v>2</v>
      </c>
      <c r="E38" s="10"/>
      <c r="F38" s="53" t="s">
        <v>195</v>
      </c>
      <c r="G38" s="10" t="s">
        <v>79</v>
      </c>
      <c r="H38" s="10"/>
      <c r="I38" s="12"/>
      <c r="J38" s="12"/>
      <c r="L38" s="3"/>
    </row>
    <row r="39" spans="2:12" ht="19.5" customHeight="1" x14ac:dyDescent="0.25">
      <c r="C39" s="2"/>
      <c r="D39" s="8">
        <f t="array" ref="D39:J39">DíasYSemanas+DATE(AñoCalendario,8,1)-WEEKDAY(DATE(AñoCalendario,8,1),(InicioDeSemana="Lu")+1)+22</f>
        <v>44795</v>
      </c>
      <c r="E39" s="8">
        <v>44796</v>
      </c>
      <c r="F39" s="8">
        <v>44797</v>
      </c>
      <c r="G39" s="8">
        <v>44798</v>
      </c>
      <c r="H39" s="8">
        <v>44799</v>
      </c>
      <c r="I39" s="9">
        <v>44800</v>
      </c>
      <c r="J39" s="9">
        <v>44801</v>
      </c>
      <c r="L39" s="3"/>
    </row>
    <row r="40" spans="2:12" s="17" customFormat="1" ht="64.5" customHeight="1" x14ac:dyDescent="0.25">
      <c r="C40" s="2"/>
      <c r="D40" s="41" t="s">
        <v>249</v>
      </c>
      <c r="E40" s="11"/>
      <c r="F40" s="11"/>
      <c r="G40" s="10" t="s">
        <v>302</v>
      </c>
      <c r="H40" s="10"/>
      <c r="I40" s="12"/>
      <c r="J40" s="12"/>
      <c r="L40" s="3"/>
    </row>
    <row r="41" spans="2:12" ht="17.25" customHeight="1" x14ac:dyDescent="0.25">
      <c r="C41" s="2"/>
      <c r="D41" s="8">
        <f t="array" ref="D41:J41">DíasYSemanas+DATE(AñoCalendario,8,1)-WEEKDAY(DATE(AñoCalendario,8,1),(InicioDeSemana="Lu")+1)+29</f>
        <v>44802</v>
      </c>
      <c r="E41" s="8">
        <v>44803</v>
      </c>
      <c r="F41" s="8">
        <v>44804</v>
      </c>
      <c r="G41" s="8">
        <v>44805</v>
      </c>
      <c r="H41" s="8">
        <v>44806</v>
      </c>
      <c r="I41" s="9">
        <v>44807</v>
      </c>
      <c r="J41" s="9">
        <v>44808</v>
      </c>
      <c r="L41" s="3"/>
    </row>
    <row r="42" spans="2:12" s="17" customFormat="1" ht="64.5" customHeight="1" x14ac:dyDescent="0.25">
      <c r="C42" s="2"/>
      <c r="D42" s="10"/>
      <c r="E42" s="10"/>
      <c r="F42" s="10"/>
      <c r="G42" s="10"/>
      <c r="H42" s="10"/>
      <c r="I42" s="12"/>
      <c r="J42" s="12"/>
      <c r="L42" s="3"/>
    </row>
    <row r="43" spans="2:12" ht="21" customHeight="1" x14ac:dyDescent="0.25">
      <c r="C43" s="2"/>
      <c r="D43" s="8">
        <f t="array" ref="D43:E43">DíasYSemanas+DATE(AñoCalendario,8,1)-WEEKDAY(DATE(AñoCalendario,8,1),(InicioDeSemana="Lu")+1)+36</f>
        <v>44809</v>
      </c>
      <c r="E43" s="8">
        <v>44810</v>
      </c>
      <c r="F43" s="77" t="s">
        <v>0</v>
      </c>
      <c r="G43" s="78"/>
      <c r="H43" s="78"/>
      <c r="I43" s="78"/>
      <c r="J43" s="78"/>
      <c r="L43" s="3"/>
    </row>
    <row r="44" spans="2:12" s="17" customFormat="1" ht="64.5" customHeight="1" x14ac:dyDescent="0.25">
      <c r="C44" s="2"/>
      <c r="D44" s="10"/>
      <c r="E44" s="10"/>
      <c r="F44" s="77"/>
      <c r="G44" s="78"/>
      <c r="H44" s="78"/>
      <c r="I44" s="78"/>
      <c r="J44" s="78"/>
      <c r="L44" s="3"/>
    </row>
    <row r="46" spans="2:12" ht="17.25" x14ac:dyDescent="0.3">
      <c r="D46" s="7" t="str">
        <f>UPPER(TEXT(InicioDeSemana,"ddd"))</f>
        <v>LU</v>
      </c>
      <c r="E46" s="7" t="str">
        <f t="shared" ref="E46:J46" si="3">UPPER(TEXT(E47,"ddd"))</f>
        <v>MAR</v>
      </c>
      <c r="F46" s="7" t="str">
        <f t="shared" si="3"/>
        <v>MIÉ</v>
      </c>
      <c r="G46" s="7" t="str">
        <f t="shared" si="3"/>
        <v>JUE</v>
      </c>
      <c r="H46" s="7" t="str">
        <f t="shared" si="3"/>
        <v>VIE</v>
      </c>
      <c r="I46" s="7" t="str">
        <f t="shared" si="3"/>
        <v>SÁB</v>
      </c>
      <c r="J46" s="7" t="str">
        <f t="shared" si="3"/>
        <v>DOM</v>
      </c>
    </row>
    <row r="47" spans="2:12" ht="16.5" x14ac:dyDescent="0.25">
      <c r="D47" s="9">
        <f t="array" ref="D47:J47">DíasYSemanas+DATE(AñoCalendario,9,1)-WEEKDAY(DATE(AñoCalendario,9,1),(InicioDeSemana="Lu")+1)+1</f>
        <v>44802</v>
      </c>
      <c r="E47" s="9">
        <v>44803</v>
      </c>
      <c r="F47" s="9">
        <v>44804</v>
      </c>
      <c r="G47" s="8">
        <v>44805</v>
      </c>
      <c r="H47" s="8">
        <v>44806</v>
      </c>
      <c r="I47" s="9">
        <v>44807</v>
      </c>
      <c r="J47" s="9">
        <v>44808</v>
      </c>
    </row>
    <row r="48" spans="2:12" ht="65.25" customHeight="1" x14ac:dyDescent="0.25">
      <c r="D48" s="12"/>
      <c r="E48" s="12"/>
      <c r="F48" s="12"/>
      <c r="G48" s="12"/>
      <c r="H48" s="41" t="s">
        <v>99</v>
      </c>
      <c r="I48" s="12"/>
      <c r="J48" s="12"/>
    </row>
    <row r="49" spans="4:10" ht="16.5" x14ac:dyDescent="0.25">
      <c r="D49" s="8">
        <f t="array" ref="D49:J49">DíasYSemanas+DATE(AñoCalendario,9,1)-WEEKDAY(DATE(AñoCalendario,9,1),(InicioDeSemana="Lu")+1)+8</f>
        <v>44809</v>
      </c>
      <c r="E49" s="8">
        <v>44810</v>
      </c>
      <c r="F49" s="8">
        <v>44811</v>
      </c>
      <c r="G49" s="8">
        <v>44812</v>
      </c>
      <c r="H49" s="8">
        <v>44813</v>
      </c>
      <c r="I49" s="9">
        <v>44814</v>
      </c>
      <c r="J49" s="9">
        <v>44815</v>
      </c>
    </row>
    <row r="50" spans="4:10" ht="65.25" customHeight="1" x14ac:dyDescent="0.25">
      <c r="D50" s="12"/>
      <c r="E50" s="38" t="s">
        <v>346</v>
      </c>
      <c r="F50" s="41" t="s">
        <v>157</v>
      </c>
      <c r="G50" s="41" t="s">
        <v>80</v>
      </c>
      <c r="H50" s="41" t="s">
        <v>304</v>
      </c>
      <c r="I50" s="12"/>
      <c r="J50" s="12"/>
    </row>
    <row r="51" spans="4:10" ht="16.5" x14ac:dyDescent="0.25">
      <c r="D51" s="8">
        <f t="array" ref="D51:J51">DíasYSemanas+DATE(AñoCalendario,9,1)-WEEKDAY(DATE(AñoCalendario,9,1),(InicioDeSemana="Lu")+1)+15</f>
        <v>44816</v>
      </c>
      <c r="E51" s="8">
        <v>44817</v>
      </c>
      <c r="F51" s="8">
        <v>44818</v>
      </c>
      <c r="G51" s="8">
        <v>44819</v>
      </c>
      <c r="H51" s="8">
        <v>44820</v>
      </c>
      <c r="I51" s="9">
        <v>44821</v>
      </c>
      <c r="J51" s="9">
        <v>44822</v>
      </c>
    </row>
    <row r="52" spans="4:10" ht="65.25" customHeight="1" x14ac:dyDescent="0.25">
      <c r="D52" s="10"/>
      <c r="E52" s="10"/>
      <c r="F52" s="10"/>
      <c r="G52" s="10"/>
      <c r="H52" s="10"/>
      <c r="I52" s="12"/>
      <c r="J52" s="12"/>
    </row>
    <row r="53" spans="4:10" ht="16.5" x14ac:dyDescent="0.25">
      <c r="D53" s="8">
        <f t="array" ref="D53:J53">DíasYSemanas+DATE(AñoCalendario,9,1)-WEEKDAY(DATE(AñoCalendario,9,1),(InicioDeSemana="Lu")+1)+22</f>
        <v>44823</v>
      </c>
      <c r="E53" s="8">
        <v>44824</v>
      </c>
      <c r="F53" s="8">
        <v>44825</v>
      </c>
      <c r="G53" s="8">
        <v>44826</v>
      </c>
      <c r="H53" s="8">
        <v>44827</v>
      </c>
      <c r="I53" s="9">
        <v>44828</v>
      </c>
      <c r="J53" s="9">
        <v>44829</v>
      </c>
    </row>
    <row r="54" spans="4:10" ht="65.25" customHeight="1" x14ac:dyDescent="0.25">
      <c r="D54" s="19"/>
      <c r="E54" s="19"/>
      <c r="F54" s="19"/>
      <c r="G54" s="19"/>
      <c r="H54" s="19"/>
      <c r="I54" s="12"/>
      <c r="J54" s="12"/>
    </row>
    <row r="55" spans="4:10" ht="16.5" x14ac:dyDescent="0.25">
      <c r="D55" s="8">
        <f t="array" ref="D55:J55">DíasYSemanas+DATE(AñoCalendario,9,1)-WEEKDAY(DATE(AñoCalendario,9,1),(InicioDeSemana="Lu")+1)+29</f>
        <v>44830</v>
      </c>
      <c r="E55" s="8">
        <v>44831</v>
      </c>
      <c r="F55" s="8">
        <v>44832</v>
      </c>
      <c r="G55" s="8">
        <v>44833</v>
      </c>
      <c r="H55" s="8">
        <v>44834</v>
      </c>
      <c r="I55" s="9">
        <v>44835</v>
      </c>
      <c r="J55" s="9">
        <v>44836</v>
      </c>
    </row>
    <row r="56" spans="4:10" ht="65.25" customHeight="1" x14ac:dyDescent="0.25">
      <c r="D56" s="12"/>
      <c r="E56" s="12"/>
      <c r="F56" s="12"/>
      <c r="G56" s="12"/>
      <c r="H56" s="12"/>
      <c r="I56" s="12"/>
      <c r="J56" s="12"/>
    </row>
    <row r="57" spans="4:10" ht="16.5" x14ac:dyDescent="0.25">
      <c r="D57" s="9">
        <f t="array" ref="D57:E57">DíasYSemanas+DATE(AñoCalendario,9,1)-WEEKDAY(DATE(AñoCalendario,9,1),(InicioDeSemana="Lu")+1)+36</f>
        <v>44837</v>
      </c>
      <c r="E57" s="9">
        <v>44838</v>
      </c>
      <c r="F57" s="20" t="s">
        <v>0</v>
      </c>
      <c r="G57" s="27"/>
      <c r="H57" s="27"/>
      <c r="I57" s="27"/>
      <c r="J57" s="27"/>
    </row>
    <row r="58" spans="4:10" ht="65.25" customHeight="1" x14ac:dyDescent="0.25">
      <c r="D58" s="12"/>
      <c r="E58" s="12"/>
      <c r="F58" s="72"/>
      <c r="G58" s="72"/>
      <c r="H58" s="72"/>
      <c r="I58" s="72"/>
      <c r="J58" s="72"/>
    </row>
  </sheetData>
  <mergeCells count="8">
    <mergeCell ref="F58:J58"/>
    <mergeCell ref="B1:J1"/>
    <mergeCell ref="B2:J2"/>
    <mergeCell ref="F16:J16"/>
    <mergeCell ref="F29:F30"/>
    <mergeCell ref="G29:J30"/>
    <mergeCell ref="F43:F44"/>
    <mergeCell ref="G43:J44"/>
  </mergeCells>
  <conditionalFormatting sqref="J33:J42 J23 J25 J27:J28">
    <cfRule type="expression" dxfId="324" priority="16">
      <formula>$J$3="DO"</formula>
    </cfRule>
  </conditionalFormatting>
  <conditionalFormatting sqref="D13:J13 D15:E15">
    <cfRule type="expression" dxfId="323" priority="29">
      <formula>AND(DAY(D13)&gt;=1,DAY(D13)&lt;=15)</formula>
    </cfRule>
  </conditionalFormatting>
  <conditionalFormatting sqref="D5:I6">
    <cfRule type="expression" dxfId="322" priority="28">
      <formula>DAY(D5)&gt;8</formula>
    </cfRule>
  </conditionalFormatting>
  <conditionalFormatting sqref="D5:D16 E8">
    <cfRule type="expression" dxfId="321" priority="27">
      <formula>E$3="DO"</formula>
    </cfRule>
  </conditionalFormatting>
  <conditionalFormatting sqref="I5:I14">
    <cfRule type="expression" dxfId="320" priority="26">
      <formula>J$3="SÁ"</formula>
    </cfRule>
  </conditionalFormatting>
  <conditionalFormatting sqref="J19:J21">
    <cfRule type="expression" dxfId="319" priority="21">
      <formula>$J$3="DO"</formula>
    </cfRule>
  </conditionalFormatting>
  <conditionalFormatting sqref="D27:J27 D29:E29">
    <cfRule type="expression" dxfId="318" priority="25">
      <formula>AND(DAY(D27)&gt;=1,DAY(D27)&lt;=15)</formula>
    </cfRule>
  </conditionalFormatting>
  <conditionalFormatting sqref="D19:I20">
    <cfRule type="expression" dxfId="317" priority="24">
      <formula>DAY(D19)&gt;8</formula>
    </cfRule>
  </conditionalFormatting>
  <conditionalFormatting sqref="D19:D21 D23 D25 D27:D30">
    <cfRule type="expression" dxfId="316" priority="23">
      <formula>N$3="DO"</formula>
    </cfRule>
  </conditionalFormatting>
  <conditionalFormatting sqref="I19:J21 I23:J23 I25:J25 I27:J28">
    <cfRule type="expression" dxfId="315" priority="22">
      <formula>S$3="SÁ"</formula>
    </cfRule>
  </conditionalFormatting>
  <conditionalFormatting sqref="D41:J41 D43:E43">
    <cfRule type="expression" dxfId="314" priority="20">
      <formula>AND(DAY(D41)&gt;=1,DAY(D41)&lt;=15)</formula>
    </cfRule>
  </conditionalFormatting>
  <conditionalFormatting sqref="D33:I33 D34:G34 I34">
    <cfRule type="expression" dxfId="313" priority="19">
      <formula>DAY(D33)&gt;8</formula>
    </cfRule>
  </conditionalFormatting>
  <conditionalFormatting sqref="D33:D35 D37:D44">
    <cfRule type="expression" dxfId="312" priority="18">
      <formula>D$3="DO"</formula>
    </cfRule>
  </conditionalFormatting>
  <conditionalFormatting sqref="I33:J42">
    <cfRule type="expression" dxfId="311" priority="17">
      <formula>I$3="SÁ"</formula>
    </cfRule>
  </conditionalFormatting>
  <conditionalFormatting sqref="J5:J14">
    <cfRule type="expression" dxfId="310" priority="30">
      <formula>#REF!="SÁ"</formula>
    </cfRule>
  </conditionalFormatting>
  <conditionalFormatting sqref="J5:J14">
    <cfRule type="expression" dxfId="309" priority="31">
      <formula>#REF!="DO"</formula>
    </cfRule>
  </conditionalFormatting>
  <conditionalFormatting sqref="D55:J55 D57:E57">
    <cfRule type="expression" dxfId="308" priority="15">
      <formula>AND(DAY(D55)&gt;=1,DAY(D55)&lt;=15)</formula>
    </cfRule>
  </conditionalFormatting>
  <conditionalFormatting sqref="D47:I47 D48:G48 I48">
    <cfRule type="expression" dxfId="307" priority="14">
      <formula>DAY(D47)&gt;8</formula>
    </cfRule>
  </conditionalFormatting>
  <conditionalFormatting sqref="D47:D58">
    <cfRule type="expression" dxfId="306" priority="13">
      <formula>M$3="DO"</formula>
    </cfRule>
  </conditionalFormatting>
  <conditionalFormatting sqref="I47:J56">
    <cfRule type="expression" dxfId="305" priority="12">
      <formula>R$3="SÁ"</formula>
    </cfRule>
  </conditionalFormatting>
  <conditionalFormatting sqref="J47:J56">
    <cfRule type="expression" dxfId="304" priority="11">
      <formula>$I$3="DO"</formula>
    </cfRule>
  </conditionalFormatting>
  <conditionalFormatting sqref="D22:J22">
    <cfRule type="expression" dxfId="303" priority="10">
      <formula>O$3="DO"</formula>
    </cfRule>
  </conditionalFormatting>
  <conditionalFormatting sqref="D24:J24">
    <cfRule type="expression" dxfId="302" priority="9">
      <formula>O$3="DO"</formula>
    </cfRule>
  </conditionalFormatting>
  <conditionalFormatting sqref="D26:J26">
    <cfRule type="expression" dxfId="301" priority="8">
      <formula>O$3="DO"</formula>
    </cfRule>
  </conditionalFormatting>
  <conditionalFormatting sqref="D36">
    <cfRule type="expression" dxfId="300" priority="7">
      <formula>D$3="DO"</formula>
    </cfRule>
  </conditionalFormatting>
  <conditionalFormatting sqref="G8">
    <cfRule type="expression" dxfId="299" priority="6">
      <formula>H$3="DO"</formula>
    </cfRule>
  </conditionalFormatting>
  <conditionalFormatting sqref="H8">
    <cfRule type="expression" dxfId="298" priority="5">
      <formula>I$3="DO"</formula>
    </cfRule>
  </conditionalFormatting>
  <conditionalFormatting sqref="H34">
    <cfRule type="expression" dxfId="297" priority="4">
      <formula>DAY(H34)&gt;8</formula>
    </cfRule>
  </conditionalFormatting>
  <conditionalFormatting sqref="H48">
    <cfRule type="expression" dxfId="296" priority="3">
      <formula>DAY(H48)&gt;8</formula>
    </cfRule>
  </conditionalFormatting>
  <conditionalFormatting sqref="E36">
    <cfRule type="expression" dxfId="295" priority="2">
      <formula>E$3="DO"</formula>
    </cfRule>
  </conditionalFormatting>
  <conditionalFormatting sqref="F50">
    <cfRule type="expression" dxfId="294" priority="1">
      <formula>O$3="DO"</formula>
    </cfRule>
  </conditionalFormatting>
  <dataValidations count="7">
    <dataValidation allowBlank="1" showInputMessage="1" showErrorMessage="1" prompt="El día del calendario en esta fila y en las filas 5, 7, 9, 11 y 13 se actualiza automáticamente. Si esta celda no contiene el número 1, se trata de un día del mes anterior. Escriba las notas del mes en la celda F13." sqref="D5 D19 D33 D47" xr:uid="{E3397BAF-F212-49A3-964C-CD553FDD896E}"/>
    <dataValidation allowBlank="1" showInputMessage="1" showErrorMessage="1" prompt="Esta fila contiene los nombres de los días laborables de este calendario. Esta celda contiene el primer día de la semana. Para cambiar el día de inicio, seleccione un nuevo día laborable en la celda L3 de la hoja de cálculo Enero." sqref="D4 D18 D32 D46" xr:uid="{48F00DF5-8F6B-48FC-8B4F-5A9CB1FC67F8}"/>
    <dataValidation allowBlank="1" showInputMessage="1" showErrorMessage="1" prompt="Escriba notas en esta celda." sqref="G43:J44 G29:J30 G15:J15 G57:J57" xr:uid="{F2F491AD-C09D-4AAF-9008-05AFF51792D4}"/>
    <dataValidation allowBlank="1" showInputMessage="1" showErrorMessage="1" prompt="Escriba notas en la celda de la derecha." sqref="F15:F16 F29:F30 F43:F44 F57:F58" xr:uid="{92EEE249-A1B2-47E7-99EB-5B42009641A5}"/>
    <dataValidation allowBlank="1" showInputMessage="1" showErrorMessage="1" prompt="El año de esta celda se actualiza automáticamente según el año especificado en la hoja de cálculo Enero. El mes de esta hoja de cálculo se encuentra en la siguiente celda." sqref="L3:M3" xr:uid="{2545E060-5995-4BED-A906-B5BF7D7B3856}"/>
    <dataValidation allowBlank="1" showInputMessage="1" showErrorMessage="1" prompt="El mes de esta hoja de cálculo está en esta celda. Calendario comienza en la derecha y contiene las fechas del mes anterior, el actual y el siguiente. Las notas mensuales se pueden escribir en la celda F13." sqref="C32 L4:M4 C4 L32" xr:uid="{7A2CED6C-C13A-4087-B2FA-1026A154435F}"/>
    <dataValidation allowBlank="1" showInputMessage="1" showErrorMessage="1" prompt="Escriba las notas diarias basadas en el día del calendario que se encuentra arriba en las celdas de esta fila y las filas 6, 8, 10, 12 y 14, de las columnas C a I." sqref="D6 D20 D34 D48" xr:uid="{D7798ACA-B11F-44DA-8AD0-443522DD231C}"/>
  </dataValidations>
  <printOptions horizontalCentered="1" verticalCentered="1"/>
  <pageMargins left="0.59055118110236227" right="0.59055118110236227" top="0.59055118110236227" bottom="0.59055118110236227" header="0.31496062992125984" footer="0.31496062992125984"/>
  <pageSetup paperSize="41"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A1AA6-65E4-45ED-AB87-A63EADADDDD3}">
  <dimension ref="B1:T58"/>
  <sheetViews>
    <sheetView zoomScale="96" zoomScaleNormal="96" workbookViewId="0">
      <selection activeCell="E8" sqref="E8"/>
    </sheetView>
  </sheetViews>
  <sheetFormatPr baseColWidth="10" defaultRowHeight="15" x14ac:dyDescent="0.25"/>
  <cols>
    <col min="2" max="3" width="7.28515625" customWidth="1"/>
    <col min="4" max="10" width="18.5703125" customWidth="1"/>
    <col min="14" max="20" width="26.42578125" customWidth="1"/>
  </cols>
  <sheetData>
    <row r="1" spans="2:20" ht="22.5" x14ac:dyDescent="0.45">
      <c r="B1" s="73" t="s">
        <v>4</v>
      </c>
      <c r="C1" s="73"/>
      <c r="D1" s="73"/>
      <c r="E1" s="73"/>
      <c r="F1" s="73"/>
      <c r="G1" s="73"/>
      <c r="H1" s="73"/>
      <c r="I1" s="73"/>
      <c r="J1" s="73"/>
    </row>
    <row r="2" spans="2:20" ht="22.5" x14ac:dyDescent="0.45">
      <c r="B2" s="73" t="s">
        <v>18</v>
      </c>
      <c r="C2" s="73"/>
      <c r="D2" s="73"/>
      <c r="E2" s="73"/>
      <c r="F2" s="73"/>
      <c r="G2" s="73"/>
      <c r="H2" s="73"/>
      <c r="I2" s="73"/>
      <c r="J2" s="73"/>
    </row>
    <row r="3" spans="2:20" ht="16.5" x14ac:dyDescent="0.25">
      <c r="L3" s="1">
        <f>AñoCalendario</f>
        <v>2022</v>
      </c>
      <c r="M3" s="1"/>
      <c r="N3" s="2"/>
      <c r="O3" s="2"/>
      <c r="P3" s="2"/>
      <c r="Q3" s="2"/>
      <c r="R3" s="2"/>
      <c r="S3" s="3"/>
      <c r="T3" s="3"/>
    </row>
    <row r="4" spans="2:20" ht="17.25" x14ac:dyDescent="0.3">
      <c r="C4" s="4" t="str">
        <f>UPPER(TEXT(D7,"mmmm"))</f>
        <v>JUNIO</v>
      </c>
      <c r="D4" s="5" t="str">
        <f>UPPER(TEXT(InicioDeSemana,"ddd"))</f>
        <v>LU</v>
      </c>
      <c r="E4" s="6" t="str">
        <f t="shared" ref="E4:J4" si="0">UPPER(TEXT(E5,"ddd"))</f>
        <v>MAR</v>
      </c>
      <c r="F4" s="6" t="str">
        <f t="shared" si="0"/>
        <v>MIÉ</v>
      </c>
      <c r="G4" s="6" t="str">
        <f t="shared" si="0"/>
        <v>JUE</v>
      </c>
      <c r="H4" s="6" t="str">
        <f t="shared" si="0"/>
        <v>VIE</v>
      </c>
      <c r="I4" s="7" t="str">
        <f t="shared" si="0"/>
        <v>SÁB</v>
      </c>
      <c r="J4" s="7" t="str">
        <f t="shared" si="0"/>
        <v>DOM</v>
      </c>
      <c r="L4" s="4" t="str">
        <f>UPPER(TEXT(D21,"mmmm"))</f>
        <v>JULIO</v>
      </c>
      <c r="M4" s="4"/>
    </row>
    <row r="5" spans="2:20" ht="16.5" x14ac:dyDescent="0.25">
      <c r="C5" s="2"/>
      <c r="D5" s="8">
        <f t="array" ref="D5:J5">DíasYSemanas+DATE(AñoCalendario,6,1)-WEEKDAY(DATE(AñoCalendario,6,1),(InicioDeSemana="Lu")+1)+1</f>
        <v>44711</v>
      </c>
      <c r="E5" s="8">
        <v>44712</v>
      </c>
      <c r="F5" s="28">
        <v>44713</v>
      </c>
      <c r="G5" s="28">
        <v>44714</v>
      </c>
      <c r="H5" s="28">
        <v>44715</v>
      </c>
      <c r="I5" s="9">
        <v>44716</v>
      </c>
      <c r="J5" s="9">
        <v>44717</v>
      </c>
      <c r="L5" s="2"/>
      <c r="M5" s="2"/>
    </row>
    <row r="6" spans="2:20" ht="56.25" customHeight="1" x14ac:dyDescent="0.25">
      <c r="C6" s="2"/>
      <c r="D6" s="10"/>
      <c r="E6" s="10"/>
      <c r="F6" s="10"/>
      <c r="G6" s="10"/>
      <c r="H6" s="11"/>
      <c r="I6" s="12"/>
      <c r="J6" s="12"/>
      <c r="L6" s="2"/>
      <c r="M6" s="2"/>
    </row>
    <row r="7" spans="2:20" ht="16.5" x14ac:dyDescent="0.25">
      <c r="C7" s="2"/>
      <c r="D7" s="28">
        <f t="array" ref="D7:J7">DíasYSemanas+DATE(AñoCalendario,6,1)-WEEKDAY(DATE(AñoCalendario,6,1),(InicioDeSemana="Lu")+1)+8</f>
        <v>44718</v>
      </c>
      <c r="E7" s="28">
        <v>44719</v>
      </c>
      <c r="F7" s="28">
        <v>44720</v>
      </c>
      <c r="G7" s="28">
        <v>44721</v>
      </c>
      <c r="H7" s="28">
        <v>44722</v>
      </c>
      <c r="I7" s="9">
        <v>44723</v>
      </c>
      <c r="J7" s="9">
        <v>44724</v>
      </c>
      <c r="L7" s="2"/>
      <c r="M7" s="2"/>
    </row>
    <row r="8" spans="2:20" ht="56.25" customHeight="1" x14ac:dyDescent="0.25">
      <c r="C8" s="2"/>
      <c r="D8" s="10"/>
      <c r="E8" s="41" t="s">
        <v>412</v>
      </c>
      <c r="F8" s="10"/>
      <c r="G8" s="41" t="s">
        <v>101</v>
      </c>
      <c r="H8" s="10"/>
      <c r="I8" s="12"/>
      <c r="J8" s="12"/>
      <c r="L8" s="2"/>
      <c r="M8" s="2"/>
    </row>
    <row r="9" spans="2:20" ht="16.5" x14ac:dyDescent="0.25">
      <c r="C9" s="2"/>
      <c r="D9" s="28">
        <f t="array" ref="D9:J9">DíasYSemanas+DATE(AñoCalendario,6,1)-WEEKDAY(DATE(AñoCalendario,6,1),(InicioDeSemana="Lu")+1)+15</f>
        <v>44725</v>
      </c>
      <c r="E9" s="28">
        <v>44726</v>
      </c>
      <c r="F9" s="28">
        <v>44727</v>
      </c>
      <c r="G9" s="28">
        <v>44728</v>
      </c>
      <c r="H9" s="28">
        <v>44729</v>
      </c>
      <c r="I9" s="9">
        <v>44730</v>
      </c>
      <c r="J9" s="9">
        <v>44731</v>
      </c>
      <c r="L9" s="2"/>
      <c r="M9" s="2"/>
    </row>
    <row r="10" spans="2:20" ht="56.25" customHeight="1" x14ac:dyDescent="0.25">
      <c r="C10" s="2"/>
      <c r="D10" s="10"/>
      <c r="E10" s="10"/>
      <c r="F10" s="11"/>
      <c r="G10" s="11"/>
      <c r="H10" s="11"/>
      <c r="I10" s="12"/>
      <c r="J10" s="12"/>
      <c r="L10" s="2"/>
      <c r="M10" s="2"/>
    </row>
    <row r="11" spans="2:20" ht="16.5" x14ac:dyDescent="0.25">
      <c r="C11" s="2"/>
      <c r="D11" s="8">
        <f t="array" ref="D11:J11">DíasYSemanas+DATE(AñoCalendario,6,1)-WEEKDAY(DATE(AñoCalendario,6,1),(InicioDeSemana="Lu")+1)+22</f>
        <v>44732</v>
      </c>
      <c r="E11" s="25">
        <v>44733</v>
      </c>
      <c r="F11" s="28">
        <v>44734</v>
      </c>
      <c r="G11" s="28">
        <v>44735</v>
      </c>
      <c r="H11" s="28">
        <v>44736</v>
      </c>
      <c r="I11" s="9">
        <v>44737</v>
      </c>
      <c r="J11" s="9">
        <v>44738</v>
      </c>
      <c r="L11" s="2"/>
      <c r="M11" s="2"/>
    </row>
    <row r="12" spans="2:20" ht="56.25" customHeight="1" x14ac:dyDescent="0.25">
      <c r="C12" s="2"/>
      <c r="D12" s="11"/>
      <c r="E12" s="23" t="s">
        <v>2</v>
      </c>
      <c r="F12" s="38" t="s">
        <v>203</v>
      </c>
      <c r="G12" s="10"/>
      <c r="H12" s="38" t="s">
        <v>309</v>
      </c>
      <c r="I12" s="12"/>
      <c r="J12" s="12"/>
      <c r="L12" s="2"/>
      <c r="M12" s="2"/>
    </row>
    <row r="13" spans="2:20" ht="16.5" x14ac:dyDescent="0.25">
      <c r="C13" s="2"/>
      <c r="D13" s="25">
        <f t="array" ref="D13:J13">DíasYSemanas+DATE(AñoCalendario,6,1)-WEEKDAY(DATE(AñoCalendario,6,1),(InicioDeSemana="Lu")+1)+29</f>
        <v>44739</v>
      </c>
      <c r="E13" s="28">
        <v>44740</v>
      </c>
      <c r="F13" s="28">
        <v>44741</v>
      </c>
      <c r="G13" s="28">
        <v>44742</v>
      </c>
      <c r="H13" s="8">
        <v>44743</v>
      </c>
      <c r="I13" s="9">
        <v>44744</v>
      </c>
      <c r="J13" s="9">
        <v>44745</v>
      </c>
      <c r="L13" s="2"/>
      <c r="M13" s="2"/>
    </row>
    <row r="14" spans="2:20" ht="56.25" customHeight="1" x14ac:dyDescent="0.25">
      <c r="C14" s="2"/>
      <c r="D14" s="23" t="s">
        <v>3</v>
      </c>
      <c r="E14" s="41" t="s">
        <v>193</v>
      </c>
      <c r="F14" s="11" t="s">
        <v>209</v>
      </c>
      <c r="G14" s="41" t="s">
        <v>102</v>
      </c>
      <c r="H14" s="11"/>
      <c r="I14" s="12"/>
      <c r="J14" s="12"/>
      <c r="L14" s="2"/>
      <c r="M14" s="2"/>
    </row>
    <row r="15" spans="2:20" ht="15" customHeight="1" x14ac:dyDescent="0.25">
      <c r="C15" s="2"/>
      <c r="D15" s="8">
        <f t="array" ref="D15:E15">DíasYSemanas+DATE(AñoCalendario,6,1)-WEEKDAY(DATE(AñoCalendario,6,1),(InicioDeSemana="Lu")+1)+36</f>
        <v>44746</v>
      </c>
      <c r="E15" s="8">
        <v>44747</v>
      </c>
      <c r="F15" s="15" t="s">
        <v>0</v>
      </c>
      <c r="G15" s="16"/>
      <c r="H15" s="16"/>
      <c r="I15" s="16"/>
      <c r="J15" s="16"/>
      <c r="L15" s="2"/>
      <c r="M15" s="2"/>
    </row>
    <row r="16" spans="2:20" ht="56.25" customHeight="1" x14ac:dyDescent="0.25">
      <c r="C16" s="2"/>
      <c r="D16" s="10"/>
      <c r="E16" s="10"/>
      <c r="F16" s="74"/>
      <c r="G16" s="75"/>
      <c r="H16" s="75"/>
      <c r="I16" s="75"/>
      <c r="J16" s="76"/>
      <c r="L16" s="2"/>
      <c r="M16" s="2"/>
    </row>
    <row r="17" spans="2:20" ht="16.5" x14ac:dyDescent="0.25">
      <c r="C17" s="2"/>
      <c r="D17" s="2"/>
      <c r="E17" s="2"/>
      <c r="F17" s="2"/>
      <c r="G17" s="2"/>
      <c r="H17" s="2"/>
      <c r="I17" s="2"/>
      <c r="J17" s="3"/>
      <c r="L17" s="2"/>
      <c r="M17" s="2"/>
      <c r="N17" s="2"/>
      <c r="O17" s="2"/>
      <c r="P17" s="2"/>
      <c r="Q17" s="2"/>
      <c r="R17" s="2"/>
      <c r="S17" s="3"/>
      <c r="T17" s="3"/>
    </row>
    <row r="18" spans="2:20" ht="17.25" x14ac:dyDescent="0.3">
      <c r="C18" s="2"/>
      <c r="D18" s="14" t="str">
        <f>UPPER(TEXT(InicioDeSemana,"ddd"))</f>
        <v>LU</v>
      </c>
      <c r="E18" s="14" t="str">
        <f t="shared" ref="E18:J18" si="1">UPPER(TEXT(E19,"ddd"))</f>
        <v>MAR</v>
      </c>
      <c r="F18" s="14" t="str">
        <f t="shared" si="1"/>
        <v>MIÉ</v>
      </c>
      <c r="G18" s="14" t="str">
        <f t="shared" si="1"/>
        <v>JUE</v>
      </c>
      <c r="H18" s="14" t="str">
        <f t="shared" si="1"/>
        <v>VIE</v>
      </c>
      <c r="I18" s="7" t="str">
        <f t="shared" si="1"/>
        <v>SÁB</v>
      </c>
      <c r="J18" s="7" t="str">
        <f t="shared" si="1"/>
        <v>DOM</v>
      </c>
      <c r="L18" s="2"/>
      <c r="M18" s="2"/>
      <c r="N18" s="2"/>
      <c r="O18" s="2"/>
      <c r="P18" s="2"/>
      <c r="Q18" s="2"/>
      <c r="R18" s="2"/>
      <c r="S18" s="3"/>
      <c r="T18" s="3"/>
    </row>
    <row r="19" spans="2:20" ht="16.5" x14ac:dyDescent="0.25">
      <c r="C19" s="2"/>
      <c r="D19" s="8">
        <f t="array" ref="D19:J19">DíasYSemanas+DATE(AñoCalendario,7,1)-WEEKDAY(DATE(AñoCalendario,7,1),(InicioDeSemana="Lu")+1)+1</f>
        <v>44739</v>
      </c>
      <c r="E19" s="8">
        <v>44740</v>
      </c>
      <c r="F19" s="8">
        <v>44741</v>
      </c>
      <c r="G19" s="8">
        <v>44742</v>
      </c>
      <c r="H19" s="8">
        <v>44743</v>
      </c>
      <c r="I19" s="9">
        <v>44744</v>
      </c>
      <c r="J19" s="9">
        <v>44745</v>
      </c>
      <c r="L19" s="2"/>
      <c r="M19" s="2"/>
      <c r="N19" s="2"/>
      <c r="O19" s="2"/>
      <c r="P19" s="2"/>
      <c r="Q19" s="2"/>
      <c r="R19" s="2"/>
      <c r="S19" s="3"/>
      <c r="T19" s="3"/>
    </row>
    <row r="20" spans="2:20" ht="71.25" customHeight="1" x14ac:dyDescent="0.25">
      <c r="C20" s="2"/>
      <c r="D20" s="10"/>
      <c r="E20" s="10"/>
      <c r="F20" s="10"/>
      <c r="G20" s="10"/>
      <c r="H20" s="10"/>
      <c r="I20" s="12"/>
      <c r="J20" s="12"/>
      <c r="L20" s="2"/>
      <c r="M20" s="2"/>
      <c r="N20" s="2"/>
      <c r="O20" s="2"/>
      <c r="P20" s="2"/>
      <c r="Q20" s="2"/>
      <c r="R20" s="2"/>
      <c r="S20" s="3"/>
      <c r="T20" s="3"/>
    </row>
    <row r="21" spans="2:20" ht="16.5" x14ac:dyDescent="0.25">
      <c r="C21" s="2"/>
      <c r="D21" s="25">
        <f t="array" ref="D21:J21">DíasYSemanas+DATE(AñoCalendario,7,1)-WEEKDAY(DATE(AñoCalendario,7,1),(InicioDeSemana="Lu")+1)+8</f>
        <v>44746</v>
      </c>
      <c r="E21" s="25">
        <v>44747</v>
      </c>
      <c r="F21" s="25">
        <v>44748</v>
      </c>
      <c r="G21" s="25">
        <v>44749</v>
      </c>
      <c r="H21" s="25">
        <v>44750</v>
      </c>
      <c r="I21" s="26">
        <v>44751</v>
      </c>
      <c r="J21" s="26">
        <v>44752</v>
      </c>
      <c r="L21" s="2"/>
      <c r="M21" s="2"/>
      <c r="N21" s="2"/>
      <c r="O21" s="2"/>
      <c r="P21" s="2"/>
      <c r="Q21" s="2"/>
      <c r="R21" s="2"/>
      <c r="S21" s="3"/>
      <c r="T21" s="3"/>
    </row>
    <row r="22" spans="2:20" ht="71.25" customHeight="1" x14ac:dyDescent="0.25">
      <c r="C22" s="2"/>
      <c r="D22" s="22" t="s">
        <v>1</v>
      </c>
      <c r="E22" s="22" t="s">
        <v>1</v>
      </c>
      <c r="F22" s="22" t="s">
        <v>1</v>
      </c>
      <c r="G22" s="22" t="s">
        <v>1</v>
      </c>
      <c r="H22" s="22" t="s">
        <v>1</v>
      </c>
      <c r="I22" s="22" t="s">
        <v>1</v>
      </c>
      <c r="J22" s="22" t="s">
        <v>1</v>
      </c>
      <c r="L22" s="2"/>
      <c r="M22" s="2"/>
      <c r="N22" s="2"/>
      <c r="O22" s="2"/>
      <c r="P22" s="2"/>
      <c r="Q22" s="2"/>
      <c r="R22" s="2"/>
      <c r="S22" s="3"/>
      <c r="T22" s="3"/>
    </row>
    <row r="23" spans="2:20" ht="16.5" x14ac:dyDescent="0.25">
      <c r="C23" s="2"/>
      <c r="D23" s="25">
        <f t="array" ref="D23:J23">DíasYSemanas+DATE(AñoCalendario,7,1)-WEEKDAY(DATE(AñoCalendario,7,1),(InicioDeSemana="Lu")+1)+15</f>
        <v>44753</v>
      </c>
      <c r="E23" s="25">
        <v>44754</v>
      </c>
      <c r="F23" s="25">
        <v>44755</v>
      </c>
      <c r="G23" s="25">
        <v>44756</v>
      </c>
      <c r="H23" s="25">
        <v>44757</v>
      </c>
      <c r="I23" s="26">
        <v>44758</v>
      </c>
      <c r="J23" s="26">
        <v>44759</v>
      </c>
      <c r="L23" s="2"/>
      <c r="M23" s="2"/>
      <c r="N23" s="2"/>
      <c r="O23" s="2"/>
      <c r="P23" s="2"/>
      <c r="Q23" s="2"/>
      <c r="R23" s="2"/>
      <c r="S23" s="3"/>
      <c r="T23" s="3"/>
    </row>
    <row r="24" spans="2:20" ht="71.25" customHeight="1" x14ac:dyDescent="0.25">
      <c r="C24" s="2"/>
      <c r="D24" s="22" t="s">
        <v>1</v>
      </c>
      <c r="E24" s="22" t="s">
        <v>1</v>
      </c>
      <c r="F24" s="22" t="s">
        <v>1</v>
      </c>
      <c r="G24" s="22" t="s">
        <v>1</v>
      </c>
      <c r="H24" s="22" t="s">
        <v>1</v>
      </c>
      <c r="I24" s="22" t="s">
        <v>1</v>
      </c>
      <c r="J24" s="22" t="s">
        <v>1</v>
      </c>
      <c r="L24" s="2"/>
      <c r="M24" s="2"/>
      <c r="N24" s="2"/>
      <c r="O24" s="2"/>
      <c r="P24" s="2"/>
      <c r="Q24" s="2"/>
      <c r="R24" s="2"/>
      <c r="S24" s="3"/>
      <c r="T24" s="3"/>
    </row>
    <row r="25" spans="2:20" ht="16.5" x14ac:dyDescent="0.25">
      <c r="C25" s="2"/>
      <c r="D25" s="25">
        <f t="array" ref="D25:J25">DíasYSemanas+DATE(AñoCalendario,7,1)-WEEKDAY(DATE(AñoCalendario,7,1),(InicioDeSemana="Lu")+1)+22</f>
        <v>44760</v>
      </c>
      <c r="E25" s="25">
        <v>44761</v>
      </c>
      <c r="F25" s="25">
        <v>44762</v>
      </c>
      <c r="G25" s="25">
        <v>44763</v>
      </c>
      <c r="H25" s="25">
        <v>44764</v>
      </c>
      <c r="I25" s="26">
        <v>44765</v>
      </c>
      <c r="J25" s="26">
        <v>44766</v>
      </c>
      <c r="L25" s="2"/>
      <c r="M25" s="2"/>
      <c r="N25" s="2"/>
      <c r="O25" s="2"/>
      <c r="P25" s="2"/>
      <c r="Q25" s="2"/>
      <c r="R25" s="2"/>
      <c r="S25" s="3"/>
      <c r="T25" s="3"/>
    </row>
    <row r="26" spans="2:20" ht="71.25" customHeight="1" x14ac:dyDescent="0.25">
      <c r="C26" s="2"/>
      <c r="D26" s="22" t="s">
        <v>1</v>
      </c>
      <c r="E26" s="22" t="s">
        <v>1</v>
      </c>
      <c r="F26" s="22" t="s">
        <v>1</v>
      </c>
      <c r="G26" s="22" t="s">
        <v>1</v>
      </c>
      <c r="H26" s="22" t="s">
        <v>1</v>
      </c>
      <c r="I26" s="22" t="s">
        <v>1</v>
      </c>
      <c r="J26" s="22" t="s">
        <v>1</v>
      </c>
      <c r="L26" s="2"/>
      <c r="M26" s="2"/>
      <c r="N26" s="2"/>
      <c r="O26" s="2"/>
      <c r="P26" s="2"/>
      <c r="Q26" s="2"/>
      <c r="R26" s="2"/>
      <c r="S26" s="3"/>
      <c r="T26" s="3"/>
    </row>
    <row r="27" spans="2:20" ht="16.5" x14ac:dyDescent="0.25">
      <c r="C27" s="2"/>
      <c r="D27" s="8">
        <f t="array" ref="D27:J27">DíasYSemanas+DATE(AñoCalendario,7,1)-WEEKDAY(DATE(AñoCalendario,7,1),(InicioDeSemana="Lu")+1)+29</f>
        <v>44767</v>
      </c>
      <c r="E27" s="8">
        <v>44768</v>
      </c>
      <c r="F27" s="8">
        <v>44769</v>
      </c>
      <c r="G27" s="8">
        <v>44770</v>
      </c>
      <c r="H27" s="8">
        <v>44771</v>
      </c>
      <c r="I27" s="9">
        <v>44772</v>
      </c>
      <c r="J27" s="9">
        <v>44773</v>
      </c>
      <c r="L27" s="2"/>
      <c r="M27" s="2"/>
      <c r="N27" s="2"/>
      <c r="O27" s="2"/>
      <c r="P27" s="2"/>
      <c r="Q27" s="2"/>
      <c r="R27" s="2"/>
      <c r="S27" s="3"/>
      <c r="T27" s="3"/>
    </row>
    <row r="28" spans="2:20" ht="71.25" customHeight="1" x14ac:dyDescent="0.25">
      <c r="C28" s="2"/>
      <c r="D28" s="40" t="s">
        <v>281</v>
      </c>
      <c r="E28" s="29"/>
      <c r="F28" s="61" t="s">
        <v>210</v>
      </c>
      <c r="G28" s="30" t="s">
        <v>372</v>
      </c>
      <c r="H28" s="30" t="s">
        <v>282</v>
      </c>
      <c r="I28" s="31"/>
      <c r="J28" s="31"/>
      <c r="L28" s="2"/>
      <c r="M28" s="2"/>
      <c r="N28" s="2"/>
      <c r="O28" s="2"/>
      <c r="P28" s="2"/>
      <c r="Q28" s="2"/>
      <c r="R28" s="2"/>
      <c r="S28" s="3"/>
      <c r="T28" s="3"/>
    </row>
    <row r="29" spans="2:20" ht="16.5" x14ac:dyDescent="0.25">
      <c r="B29" s="32"/>
      <c r="C29" s="33"/>
      <c r="D29" s="8">
        <f t="array" ref="D29:E29">DíasYSemanas+DATE(AñoCalendario,7,1)-WEEKDAY(DATE(AñoCalendario,7,1),(InicioDeSemana="Lu")+1)+36</f>
        <v>44774</v>
      </c>
      <c r="E29" s="8">
        <v>44775</v>
      </c>
      <c r="F29" s="77" t="s">
        <v>0</v>
      </c>
      <c r="G29" s="78"/>
      <c r="H29" s="78"/>
      <c r="I29" s="78"/>
      <c r="J29" s="78"/>
      <c r="L29" s="2"/>
      <c r="M29" s="2"/>
      <c r="N29" s="2"/>
      <c r="O29" s="2"/>
      <c r="P29" s="2"/>
      <c r="Q29" s="2"/>
      <c r="R29" s="2"/>
      <c r="S29" s="3"/>
      <c r="T29" s="3"/>
    </row>
    <row r="30" spans="2:20" ht="70.5" customHeight="1" x14ac:dyDescent="0.25">
      <c r="B30" s="32"/>
      <c r="C30" s="33"/>
      <c r="D30" s="10"/>
      <c r="E30" s="11"/>
      <c r="F30" s="77"/>
      <c r="G30" s="78"/>
      <c r="H30" s="78"/>
      <c r="I30" s="78"/>
      <c r="J30" s="78"/>
      <c r="L30" s="2"/>
      <c r="M30" s="2"/>
      <c r="N30" s="2"/>
      <c r="O30" s="2"/>
      <c r="P30" s="2"/>
      <c r="Q30" s="2"/>
      <c r="R30" s="2"/>
      <c r="S30" s="3"/>
      <c r="T30" s="3"/>
    </row>
    <row r="31" spans="2:20" x14ac:dyDescent="0.25">
      <c r="B31" s="17"/>
      <c r="C31" s="17"/>
      <c r="D31" s="17"/>
    </row>
    <row r="32" spans="2:20" ht="21.75" customHeight="1" x14ac:dyDescent="0.3">
      <c r="B32" s="32"/>
      <c r="C32" s="37" t="str">
        <f>UPPER(TEXT(D35,"mmmm"))</f>
        <v>AGOSTO</v>
      </c>
      <c r="D32" s="6" t="str">
        <f>UPPER(TEXT(InicioDeSemana,"ddd"))</f>
        <v>LU</v>
      </c>
      <c r="E32" s="6" t="str">
        <f t="shared" ref="E32:J32" si="2">UPPER(TEXT(E33,"ddd"))</f>
        <v>MAR</v>
      </c>
      <c r="F32" s="6" t="str">
        <f t="shared" si="2"/>
        <v>MIÉ</v>
      </c>
      <c r="G32" s="6" t="str">
        <f t="shared" si="2"/>
        <v>JUE</v>
      </c>
      <c r="H32" s="6" t="str">
        <f t="shared" si="2"/>
        <v>VIE</v>
      </c>
      <c r="I32" s="7" t="str">
        <f t="shared" si="2"/>
        <v>SÁB</v>
      </c>
      <c r="J32" s="7" t="str">
        <f t="shared" si="2"/>
        <v>DOM</v>
      </c>
      <c r="L32" s="18" t="str">
        <f>UPPER(TEXT(D49,"mmmm"))</f>
        <v>SEPTIEMBRE</v>
      </c>
    </row>
    <row r="33" spans="2:12" ht="16.5" x14ac:dyDescent="0.25">
      <c r="B33" s="32"/>
      <c r="C33" s="33"/>
      <c r="D33" s="8">
        <f t="array" ref="D33:J33">DíasYSemanas+DATE(AñoCalendario,8,1)-WEEKDAY(DATE(AñoCalendario,8,1),(InicioDeSemana="Lu")+1)+1</f>
        <v>44774</v>
      </c>
      <c r="E33" s="8">
        <v>44775</v>
      </c>
      <c r="F33" s="8">
        <v>44776</v>
      </c>
      <c r="G33" s="8">
        <v>44777</v>
      </c>
      <c r="H33" s="8">
        <v>44778</v>
      </c>
      <c r="I33" s="9">
        <v>44779</v>
      </c>
      <c r="J33" s="9">
        <v>44780</v>
      </c>
      <c r="L33" s="3"/>
    </row>
    <row r="34" spans="2:12" s="17" customFormat="1" ht="64.5" customHeight="1" x14ac:dyDescent="0.25">
      <c r="C34" s="2"/>
      <c r="D34" s="34"/>
      <c r="E34" s="34"/>
      <c r="F34" s="64" t="s">
        <v>344</v>
      </c>
      <c r="G34" s="51" t="s">
        <v>375</v>
      </c>
      <c r="H34" s="34"/>
      <c r="I34" s="36"/>
      <c r="J34" s="36"/>
      <c r="L34" s="3"/>
    </row>
    <row r="35" spans="2:12" ht="16.5" x14ac:dyDescent="0.25">
      <c r="C35" s="2"/>
      <c r="D35" s="8">
        <f t="array" ref="D35:J35">DíasYSemanas+DATE(AñoCalendario,8,1)-WEEKDAY(DATE(AñoCalendario,8,1),(InicioDeSemana="Lu")+1)+8</f>
        <v>44781</v>
      </c>
      <c r="E35" s="8">
        <v>44782</v>
      </c>
      <c r="F35" s="8">
        <v>44783</v>
      </c>
      <c r="G35" s="8">
        <v>44784</v>
      </c>
      <c r="H35" s="8">
        <v>44785</v>
      </c>
      <c r="I35" s="9">
        <v>44786</v>
      </c>
      <c r="J35" s="9">
        <v>44787</v>
      </c>
      <c r="L35" s="3"/>
    </row>
    <row r="36" spans="2:12" s="17" customFormat="1" ht="64.5" customHeight="1" x14ac:dyDescent="0.25">
      <c r="C36" s="2"/>
      <c r="D36" s="21"/>
      <c r="E36" s="21"/>
      <c r="F36" s="42" t="s">
        <v>218</v>
      </c>
      <c r="G36" s="11"/>
      <c r="H36" s="11"/>
      <c r="I36" s="12"/>
      <c r="J36" s="12"/>
      <c r="L36" s="3"/>
    </row>
    <row r="37" spans="2:12" ht="23.25" customHeight="1" x14ac:dyDescent="0.25">
      <c r="C37" s="2"/>
      <c r="D37" s="25">
        <f t="array" ref="D37:J37">DíasYSemanas+DATE(AñoCalendario,8,1)-WEEKDAY(DATE(AñoCalendario,8,1),(InicioDeSemana="Lu")+1)+15</f>
        <v>44788</v>
      </c>
      <c r="E37" s="8">
        <v>44789</v>
      </c>
      <c r="F37" s="8">
        <v>44790</v>
      </c>
      <c r="G37" s="8">
        <v>44791</v>
      </c>
      <c r="H37" s="8">
        <v>44792</v>
      </c>
      <c r="I37" s="9">
        <v>44793</v>
      </c>
      <c r="J37" s="9">
        <v>44794</v>
      </c>
      <c r="L37" s="3"/>
    </row>
    <row r="38" spans="2:12" s="17" customFormat="1" ht="64.5" customHeight="1" x14ac:dyDescent="0.25">
      <c r="C38" s="2"/>
      <c r="D38" s="24" t="s">
        <v>2</v>
      </c>
      <c r="E38" s="10" t="s">
        <v>160</v>
      </c>
      <c r="F38" s="41" t="s">
        <v>196</v>
      </c>
      <c r="G38" s="10" t="s">
        <v>382</v>
      </c>
      <c r="H38" s="41" t="s">
        <v>282</v>
      </c>
      <c r="I38" s="12"/>
      <c r="J38" s="12"/>
      <c r="L38" s="3"/>
    </row>
    <row r="39" spans="2:12" ht="19.5" customHeight="1" x14ac:dyDescent="0.25">
      <c r="C39" s="2"/>
      <c r="D39" s="8">
        <f t="array" ref="D39:J39">DíasYSemanas+DATE(AñoCalendario,8,1)-WEEKDAY(DATE(AñoCalendario,8,1),(InicioDeSemana="Lu")+1)+22</f>
        <v>44795</v>
      </c>
      <c r="E39" s="8">
        <v>44796</v>
      </c>
      <c r="F39" s="8">
        <v>44797</v>
      </c>
      <c r="G39" s="8">
        <v>44798</v>
      </c>
      <c r="H39" s="8">
        <v>44799</v>
      </c>
      <c r="I39" s="9">
        <v>44800</v>
      </c>
      <c r="J39" s="9">
        <v>44801</v>
      </c>
      <c r="L39" s="3"/>
    </row>
    <row r="40" spans="2:12" s="17" customFormat="1" ht="64.5" customHeight="1" x14ac:dyDescent="0.25">
      <c r="C40" s="2"/>
      <c r="D40" s="10"/>
      <c r="E40" s="39" t="s">
        <v>311</v>
      </c>
      <c r="F40" s="11" t="s">
        <v>110</v>
      </c>
      <c r="G40" s="10"/>
      <c r="H40" s="10"/>
      <c r="I40" s="12"/>
      <c r="J40" s="12"/>
      <c r="L40" s="3"/>
    </row>
    <row r="41" spans="2:12" ht="17.25" customHeight="1" x14ac:dyDescent="0.25">
      <c r="C41" s="2"/>
      <c r="D41" s="8">
        <f t="array" ref="D41:J41">DíasYSemanas+DATE(AñoCalendario,8,1)-WEEKDAY(DATE(AñoCalendario,8,1),(InicioDeSemana="Lu")+1)+29</f>
        <v>44802</v>
      </c>
      <c r="E41" s="8">
        <v>44803</v>
      </c>
      <c r="F41" s="8">
        <v>44804</v>
      </c>
      <c r="G41" s="8">
        <v>44805</v>
      </c>
      <c r="H41" s="8">
        <v>44806</v>
      </c>
      <c r="I41" s="9">
        <v>44807</v>
      </c>
      <c r="J41" s="9">
        <v>44808</v>
      </c>
      <c r="L41" s="3"/>
    </row>
    <row r="42" spans="2:12" s="17" customFormat="1" ht="64.5" customHeight="1" x14ac:dyDescent="0.25">
      <c r="C42" s="2"/>
      <c r="D42" s="10"/>
      <c r="E42" s="10"/>
      <c r="F42" s="10"/>
      <c r="G42" s="10"/>
      <c r="H42" s="10"/>
      <c r="I42" s="12"/>
      <c r="J42" s="12"/>
      <c r="L42" s="3"/>
    </row>
    <row r="43" spans="2:12" ht="21" customHeight="1" x14ac:dyDescent="0.25">
      <c r="C43" s="2"/>
      <c r="D43" s="8">
        <f t="array" ref="D43:E43">DíasYSemanas+DATE(AñoCalendario,8,1)-WEEKDAY(DATE(AñoCalendario,8,1),(InicioDeSemana="Lu")+1)+36</f>
        <v>44809</v>
      </c>
      <c r="E43" s="8">
        <v>44810</v>
      </c>
      <c r="F43" s="77" t="s">
        <v>0</v>
      </c>
      <c r="G43" s="78"/>
      <c r="H43" s="78"/>
      <c r="I43" s="78"/>
      <c r="J43" s="78"/>
      <c r="L43" s="3"/>
    </row>
    <row r="44" spans="2:12" s="17" customFormat="1" ht="64.5" customHeight="1" x14ac:dyDescent="0.25">
      <c r="C44" s="2"/>
      <c r="D44" s="10"/>
      <c r="E44" s="10"/>
      <c r="F44" s="77"/>
      <c r="G44" s="78"/>
      <c r="H44" s="78"/>
      <c r="I44" s="78"/>
      <c r="J44" s="78"/>
      <c r="L44" s="3"/>
    </row>
    <row r="46" spans="2:12" ht="17.25" x14ac:dyDescent="0.3">
      <c r="D46" s="7" t="str">
        <f>UPPER(TEXT(InicioDeSemana,"ddd"))</f>
        <v>LU</v>
      </c>
      <c r="E46" s="7" t="str">
        <f t="shared" ref="E46:J46" si="3">UPPER(TEXT(E47,"ddd"))</f>
        <v>MAR</v>
      </c>
      <c r="F46" s="7" t="str">
        <f t="shared" si="3"/>
        <v>MIÉ</v>
      </c>
      <c r="G46" s="7" t="str">
        <f t="shared" si="3"/>
        <v>JUE</v>
      </c>
      <c r="H46" s="7" t="str">
        <f t="shared" si="3"/>
        <v>VIE</v>
      </c>
      <c r="I46" s="7" t="str">
        <f t="shared" si="3"/>
        <v>SÁB</v>
      </c>
      <c r="J46" s="7" t="str">
        <f t="shared" si="3"/>
        <v>DOM</v>
      </c>
    </row>
    <row r="47" spans="2:12" ht="16.5" x14ac:dyDescent="0.25">
      <c r="D47" s="9">
        <f t="array" ref="D47:J47">DíasYSemanas+DATE(AñoCalendario,9,1)-WEEKDAY(DATE(AñoCalendario,9,1),(InicioDeSemana="Lu")+1)+1</f>
        <v>44802</v>
      </c>
      <c r="E47" s="9">
        <v>44803</v>
      </c>
      <c r="F47" s="9">
        <v>44804</v>
      </c>
      <c r="G47" s="8">
        <v>44805</v>
      </c>
      <c r="H47" s="8">
        <v>44806</v>
      </c>
      <c r="I47" s="9">
        <v>44807</v>
      </c>
      <c r="J47" s="9">
        <v>44808</v>
      </c>
    </row>
    <row r="48" spans="2:12" ht="65.25" customHeight="1" x14ac:dyDescent="0.25">
      <c r="D48" s="12"/>
      <c r="E48" s="12"/>
      <c r="F48" s="12"/>
      <c r="G48" s="47" t="s">
        <v>388</v>
      </c>
      <c r="H48" s="41" t="s">
        <v>47</v>
      </c>
      <c r="I48" s="12"/>
      <c r="J48" s="12"/>
    </row>
    <row r="49" spans="4:10" ht="16.5" x14ac:dyDescent="0.25">
      <c r="D49" s="8">
        <f t="array" ref="D49:J49">DíasYSemanas+DATE(AñoCalendario,9,1)-WEEKDAY(DATE(AñoCalendario,9,1),(InicioDeSemana="Lu")+1)+8</f>
        <v>44809</v>
      </c>
      <c r="E49" s="8">
        <v>44810</v>
      </c>
      <c r="F49" s="8">
        <v>44811</v>
      </c>
      <c r="G49" s="8">
        <v>44812</v>
      </c>
      <c r="H49" s="8">
        <v>44813</v>
      </c>
      <c r="I49" s="9">
        <v>44814</v>
      </c>
      <c r="J49" s="9">
        <v>44815</v>
      </c>
    </row>
    <row r="50" spans="4:10" ht="65.25" customHeight="1" x14ac:dyDescent="0.25">
      <c r="D50" s="12"/>
      <c r="E50" s="38" t="s">
        <v>348</v>
      </c>
      <c r="F50" s="12"/>
      <c r="G50" s="41" t="s">
        <v>382</v>
      </c>
      <c r="H50" s="12"/>
      <c r="I50" s="12"/>
      <c r="J50" s="12"/>
    </row>
    <row r="51" spans="4:10" ht="16.5" x14ac:dyDescent="0.25">
      <c r="D51" s="8">
        <f t="array" ref="D51:J51">DíasYSemanas+DATE(AñoCalendario,9,1)-WEEKDAY(DATE(AñoCalendario,9,1),(InicioDeSemana="Lu")+1)+15</f>
        <v>44816</v>
      </c>
      <c r="E51" s="8">
        <v>44817</v>
      </c>
      <c r="F51" s="8">
        <v>44818</v>
      </c>
      <c r="G51" s="8">
        <v>44819</v>
      </c>
      <c r="H51" s="8">
        <v>44820</v>
      </c>
      <c r="I51" s="9">
        <v>44821</v>
      </c>
      <c r="J51" s="9">
        <v>44822</v>
      </c>
    </row>
    <row r="52" spans="4:10" ht="65.25" customHeight="1" x14ac:dyDescent="0.25">
      <c r="D52" s="10"/>
      <c r="E52" s="10"/>
      <c r="F52" s="10"/>
      <c r="G52" s="10"/>
      <c r="H52" s="10"/>
      <c r="I52" s="12"/>
      <c r="J52" s="12"/>
    </row>
    <row r="53" spans="4:10" ht="16.5" x14ac:dyDescent="0.25">
      <c r="D53" s="8">
        <f t="array" ref="D53:J53">DíasYSemanas+DATE(AñoCalendario,9,1)-WEEKDAY(DATE(AñoCalendario,9,1),(InicioDeSemana="Lu")+1)+22</f>
        <v>44823</v>
      </c>
      <c r="E53" s="8">
        <v>44824</v>
      </c>
      <c r="F53" s="8">
        <v>44825</v>
      </c>
      <c r="G53" s="8">
        <v>44826</v>
      </c>
      <c r="H53" s="8">
        <v>44827</v>
      </c>
      <c r="I53" s="9">
        <v>44828</v>
      </c>
      <c r="J53" s="9">
        <v>44829</v>
      </c>
    </row>
    <row r="54" spans="4:10" ht="65.25" customHeight="1" x14ac:dyDescent="0.25">
      <c r="D54" s="19"/>
      <c r="E54" s="19"/>
      <c r="F54" s="19"/>
      <c r="G54" s="19"/>
      <c r="H54" s="19"/>
      <c r="I54" s="12"/>
      <c r="J54" s="12"/>
    </row>
    <row r="55" spans="4:10" ht="16.5" x14ac:dyDescent="0.25">
      <c r="D55" s="8">
        <f t="array" ref="D55:J55">DíasYSemanas+DATE(AñoCalendario,9,1)-WEEKDAY(DATE(AñoCalendario,9,1),(InicioDeSemana="Lu")+1)+29</f>
        <v>44830</v>
      </c>
      <c r="E55" s="8">
        <v>44831</v>
      </c>
      <c r="F55" s="8">
        <v>44832</v>
      </c>
      <c r="G55" s="8">
        <v>44833</v>
      </c>
      <c r="H55" s="8">
        <v>44834</v>
      </c>
      <c r="I55" s="9">
        <v>44835</v>
      </c>
      <c r="J55" s="9">
        <v>44836</v>
      </c>
    </row>
    <row r="56" spans="4:10" ht="65.25" customHeight="1" x14ac:dyDescent="0.25">
      <c r="D56" s="12"/>
      <c r="E56" s="12"/>
      <c r="F56" s="12"/>
      <c r="G56" s="12"/>
      <c r="H56" s="12"/>
      <c r="I56" s="12"/>
      <c r="J56" s="12"/>
    </row>
    <row r="57" spans="4:10" ht="16.5" x14ac:dyDescent="0.25">
      <c r="D57" s="9">
        <f t="array" ref="D57:E57">DíasYSemanas+DATE(AñoCalendario,9,1)-WEEKDAY(DATE(AñoCalendario,9,1),(InicioDeSemana="Lu")+1)+36</f>
        <v>44837</v>
      </c>
      <c r="E57" s="9">
        <v>44838</v>
      </c>
      <c r="F57" s="20" t="s">
        <v>0</v>
      </c>
      <c r="G57" s="27"/>
      <c r="H57" s="27"/>
      <c r="I57" s="27"/>
      <c r="J57" s="27"/>
    </row>
    <row r="58" spans="4:10" ht="65.25" customHeight="1" x14ac:dyDescent="0.25">
      <c r="D58" s="12"/>
      <c r="E58" s="12"/>
      <c r="F58" s="72"/>
      <c r="G58" s="72"/>
      <c r="H58" s="72"/>
      <c r="I58" s="72"/>
      <c r="J58" s="72"/>
    </row>
  </sheetData>
  <mergeCells count="8">
    <mergeCell ref="F58:J58"/>
    <mergeCell ref="B1:J1"/>
    <mergeCell ref="B2:J2"/>
    <mergeCell ref="F16:J16"/>
    <mergeCell ref="F29:F30"/>
    <mergeCell ref="G29:J30"/>
    <mergeCell ref="F43:F44"/>
    <mergeCell ref="G43:J44"/>
  </mergeCells>
  <conditionalFormatting sqref="J33:J42 J23 J25 J27:J28">
    <cfRule type="expression" dxfId="293" priority="15">
      <formula>$J$3="DO"</formula>
    </cfRule>
  </conditionalFormatting>
  <conditionalFormatting sqref="D13:J13 D15:E15">
    <cfRule type="expression" dxfId="292" priority="28">
      <formula>AND(DAY(D13)&gt;=1,DAY(D13)&lt;=15)</formula>
    </cfRule>
  </conditionalFormatting>
  <conditionalFormatting sqref="D5:I6">
    <cfRule type="expression" dxfId="291" priority="27">
      <formula>DAY(D5)&gt;8</formula>
    </cfRule>
  </conditionalFormatting>
  <conditionalFormatting sqref="D5:D16">
    <cfRule type="expression" dxfId="290" priority="26">
      <formula>E$3="DO"</formula>
    </cfRule>
  </conditionalFormatting>
  <conditionalFormatting sqref="I5:I14">
    <cfRule type="expression" dxfId="289" priority="25">
      <formula>J$3="SÁ"</formula>
    </cfRule>
  </conditionalFormatting>
  <conditionalFormatting sqref="J19:J21">
    <cfRule type="expression" dxfId="288" priority="20">
      <formula>$J$3="DO"</formula>
    </cfRule>
  </conditionalFormatting>
  <conditionalFormatting sqref="D27:J27 D29:E29">
    <cfRule type="expression" dxfId="287" priority="24">
      <formula>AND(DAY(D27)&gt;=1,DAY(D27)&lt;=15)</formula>
    </cfRule>
  </conditionalFormatting>
  <conditionalFormatting sqref="D19:I20">
    <cfRule type="expression" dxfId="286" priority="23">
      <formula>DAY(D19)&gt;8</formula>
    </cfRule>
  </conditionalFormatting>
  <conditionalFormatting sqref="D19:D21 D23 D25 D27:D30">
    <cfRule type="expression" dxfId="285" priority="22">
      <formula>N$3="DO"</formula>
    </cfRule>
  </conditionalFormatting>
  <conditionalFormatting sqref="I19:J21 I23:J23 I25:J25 I27:J28">
    <cfRule type="expression" dxfId="284" priority="21">
      <formula>S$3="SÁ"</formula>
    </cfRule>
  </conditionalFormatting>
  <conditionalFormatting sqref="D41:J41 D43:E43">
    <cfRule type="expression" dxfId="283" priority="19">
      <formula>AND(DAY(D41)&gt;=1,DAY(D41)&lt;=15)</formula>
    </cfRule>
  </conditionalFormatting>
  <conditionalFormatting sqref="D33:I33 D34:E34 G34:I34">
    <cfRule type="expression" dxfId="282" priority="18">
      <formula>DAY(D33)&gt;8</formula>
    </cfRule>
  </conditionalFormatting>
  <conditionalFormatting sqref="D33:D35 D37:D44">
    <cfRule type="expression" dxfId="281" priority="17">
      <formula>D$3="DO"</formula>
    </cfRule>
  </conditionalFormatting>
  <conditionalFormatting sqref="I33:J42">
    <cfRule type="expression" dxfId="280" priority="16">
      <formula>I$3="SÁ"</formula>
    </cfRule>
  </conditionalFormatting>
  <conditionalFormatting sqref="J5:J14">
    <cfRule type="expression" dxfId="279" priority="29">
      <formula>#REF!="SÁ"</formula>
    </cfRule>
  </conditionalFormatting>
  <conditionalFormatting sqref="J5:J14">
    <cfRule type="expression" dxfId="278" priority="30">
      <formula>#REF!="DO"</formula>
    </cfRule>
  </conditionalFormatting>
  <conditionalFormatting sqref="D55:J55 D57:E57">
    <cfRule type="expression" dxfId="277" priority="14">
      <formula>AND(DAY(D55)&gt;=1,DAY(D55)&lt;=15)</formula>
    </cfRule>
  </conditionalFormatting>
  <conditionalFormatting sqref="D47:I48">
    <cfRule type="expression" dxfId="276" priority="13">
      <formula>DAY(D47)&gt;8</formula>
    </cfRule>
  </conditionalFormatting>
  <conditionalFormatting sqref="D47:D58">
    <cfRule type="expression" dxfId="275" priority="12">
      <formula>M$3="DO"</formula>
    </cfRule>
  </conditionalFormatting>
  <conditionalFormatting sqref="I47:J56">
    <cfRule type="expression" dxfId="274" priority="11">
      <formula>R$3="SÁ"</formula>
    </cfRule>
  </conditionalFormatting>
  <conditionalFormatting sqref="J47:J56">
    <cfRule type="expression" dxfId="273" priority="10">
      <formula>$I$3="DO"</formula>
    </cfRule>
  </conditionalFormatting>
  <conditionalFormatting sqref="D22:J22">
    <cfRule type="expression" dxfId="272" priority="9">
      <formula>O$3="DO"</formula>
    </cfRule>
  </conditionalFormatting>
  <conditionalFormatting sqref="D24:J24">
    <cfRule type="expression" dxfId="271" priority="8">
      <formula>O$3="DO"</formula>
    </cfRule>
  </conditionalFormatting>
  <conditionalFormatting sqref="D26:J26">
    <cfRule type="expression" dxfId="270" priority="7">
      <formula>O$3="DO"</formula>
    </cfRule>
  </conditionalFormatting>
  <conditionalFormatting sqref="D36">
    <cfRule type="expression" dxfId="269" priority="6">
      <formula>D$3="DO"</formula>
    </cfRule>
  </conditionalFormatting>
  <conditionalFormatting sqref="G8">
    <cfRule type="expression" dxfId="268" priority="4">
      <formula>H$3="DO"</formula>
    </cfRule>
  </conditionalFormatting>
  <conditionalFormatting sqref="E50">
    <cfRule type="expression" dxfId="267" priority="3">
      <formula>N$3="DO"</formula>
    </cfRule>
  </conditionalFormatting>
  <conditionalFormatting sqref="F34">
    <cfRule type="expression" dxfId="266" priority="2">
      <formula>DAY(F34)&gt;8</formula>
    </cfRule>
  </conditionalFormatting>
  <conditionalFormatting sqref="E8">
    <cfRule type="expression" dxfId="265" priority="1">
      <formula>F$3="DO"</formula>
    </cfRule>
  </conditionalFormatting>
  <dataValidations count="7">
    <dataValidation allowBlank="1" showInputMessage="1" showErrorMessage="1" prompt="El día del calendario en esta fila y en las filas 5, 7, 9, 11 y 13 se actualiza automáticamente. Si esta celda no contiene el número 1, se trata de un día del mes anterior. Escriba las notas del mes en la celda F13." sqref="D5 D19 D33 D47" xr:uid="{84128E8F-8C3F-49FB-AB84-6D95979E14A3}"/>
    <dataValidation allowBlank="1" showInputMessage="1" showErrorMessage="1" prompt="Esta fila contiene los nombres de los días laborables de este calendario. Esta celda contiene el primer día de la semana. Para cambiar el día de inicio, seleccione un nuevo día laborable en la celda L3 de la hoja de cálculo Enero." sqref="D4 D18 D32 D46" xr:uid="{56115B9D-F486-44E8-8437-58830C05675E}"/>
    <dataValidation allowBlank="1" showInputMessage="1" showErrorMessage="1" prompt="Escriba notas en esta celda." sqref="G43:J44 G29:J30 G15:J15 G57:J57" xr:uid="{7ACB5941-12A9-4847-92EC-A00E9BB53E58}"/>
    <dataValidation allowBlank="1" showInputMessage="1" showErrorMessage="1" prompt="Escriba notas en la celda de la derecha." sqref="F15:F16 F29:F30 F43:F44 F57:F58" xr:uid="{AD151F97-3C79-455F-9205-88C95EB86348}"/>
    <dataValidation allowBlank="1" showInputMessage="1" showErrorMessage="1" prompt="El año de esta celda se actualiza automáticamente según el año especificado en la hoja de cálculo Enero. El mes de esta hoja de cálculo se encuentra en la siguiente celda." sqref="L3:M3" xr:uid="{73E91B91-57C7-46B4-B800-3E8C7A59800E}"/>
    <dataValidation allowBlank="1" showInputMessage="1" showErrorMessage="1" prompt="El mes de esta hoja de cálculo está en esta celda. Calendario comienza en la derecha y contiene las fechas del mes anterior, el actual y el siguiente. Las notas mensuales se pueden escribir en la celda F13." sqref="C32 L4:M4 C4 L32" xr:uid="{355B73F5-DB15-452D-A359-EDDCB7CED701}"/>
    <dataValidation allowBlank="1" showInputMessage="1" showErrorMessage="1" prompt="Escriba las notas diarias basadas en el día del calendario que se encuentra arriba en las celdas de esta fila y las filas 6, 8, 10, 12 y 14, de las columnas C a I." sqref="D6 D20 D34 D48" xr:uid="{9170A065-6B4D-4604-8BAC-15715E2E642E}"/>
  </dataValidations>
  <printOptions horizontalCentered="1" verticalCentered="1"/>
  <pageMargins left="0.59055118110236227" right="0.59055118110236227" top="0.59055118110236227" bottom="0.59055118110236227" header="0.31496062992125984" footer="0.31496062992125984"/>
  <pageSetup paperSize="4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56BED-1FB2-4EB3-A9F1-4C928A88D9C1}">
  <dimension ref="B1:T58"/>
  <sheetViews>
    <sheetView zoomScale="96" zoomScaleNormal="96" workbookViewId="0">
      <selection activeCell="H8" sqref="H8"/>
    </sheetView>
  </sheetViews>
  <sheetFormatPr baseColWidth="10" defaultRowHeight="15" x14ac:dyDescent="0.25"/>
  <cols>
    <col min="2" max="3" width="7.28515625" customWidth="1"/>
    <col min="4" max="10" width="18.5703125" customWidth="1"/>
    <col min="14" max="20" width="26.42578125" customWidth="1"/>
  </cols>
  <sheetData>
    <row r="1" spans="2:20" ht="22.5" x14ac:dyDescent="0.45">
      <c r="B1" s="73" t="s">
        <v>4</v>
      </c>
      <c r="C1" s="73"/>
      <c r="D1" s="73"/>
      <c r="E1" s="73"/>
      <c r="F1" s="73"/>
      <c r="G1" s="73"/>
      <c r="H1" s="73"/>
      <c r="I1" s="73"/>
      <c r="J1" s="73"/>
    </row>
    <row r="2" spans="2:20" ht="22.5" x14ac:dyDescent="0.45">
      <c r="B2" s="73" t="s">
        <v>19</v>
      </c>
      <c r="C2" s="73"/>
      <c r="D2" s="73"/>
      <c r="E2" s="73"/>
      <c r="F2" s="73"/>
      <c r="G2" s="73"/>
      <c r="H2" s="73"/>
      <c r="I2" s="73"/>
      <c r="J2" s="73"/>
    </row>
    <row r="3" spans="2:20" ht="16.5" x14ac:dyDescent="0.25">
      <c r="L3" s="1">
        <f>AñoCalendario</f>
        <v>2022</v>
      </c>
      <c r="M3" s="1"/>
      <c r="N3" s="2"/>
      <c r="O3" s="2"/>
      <c r="P3" s="2"/>
      <c r="Q3" s="2"/>
      <c r="R3" s="2"/>
      <c r="S3" s="3"/>
      <c r="T3" s="3"/>
    </row>
    <row r="4" spans="2:20" ht="17.25" x14ac:dyDescent="0.3">
      <c r="C4" s="4" t="str">
        <f>UPPER(TEXT(D7,"mmmm"))</f>
        <v>JUNIO</v>
      </c>
      <c r="D4" s="5" t="str">
        <f>UPPER(TEXT(InicioDeSemana,"ddd"))</f>
        <v>LU</v>
      </c>
      <c r="E4" s="6" t="str">
        <f t="shared" ref="E4:J4" si="0">UPPER(TEXT(E5,"ddd"))</f>
        <v>MAR</v>
      </c>
      <c r="F4" s="6" t="str">
        <f t="shared" si="0"/>
        <v>MIÉ</v>
      </c>
      <c r="G4" s="6" t="str">
        <f t="shared" si="0"/>
        <v>JUE</v>
      </c>
      <c r="H4" s="6" t="str">
        <f t="shared" si="0"/>
        <v>VIE</v>
      </c>
      <c r="I4" s="7" t="str">
        <f t="shared" si="0"/>
        <v>SÁB</v>
      </c>
      <c r="J4" s="7" t="str">
        <f t="shared" si="0"/>
        <v>DOM</v>
      </c>
      <c r="L4" s="4" t="str">
        <f>UPPER(TEXT(D21,"mmmm"))</f>
        <v>JULIO</v>
      </c>
      <c r="M4" s="4"/>
    </row>
    <row r="5" spans="2:20" ht="16.5" x14ac:dyDescent="0.25">
      <c r="C5" s="2"/>
      <c r="D5" s="8">
        <f t="array" ref="D5:J5">DíasYSemanas+DATE(AñoCalendario,6,1)-WEEKDAY(DATE(AñoCalendario,6,1),(InicioDeSemana="Lu")+1)+1</f>
        <v>44711</v>
      </c>
      <c r="E5" s="8">
        <v>44712</v>
      </c>
      <c r="F5" s="28">
        <v>44713</v>
      </c>
      <c r="G5" s="28">
        <v>44714</v>
      </c>
      <c r="H5" s="28">
        <v>44715</v>
      </c>
      <c r="I5" s="9">
        <v>44716</v>
      </c>
      <c r="J5" s="9">
        <v>44717</v>
      </c>
      <c r="L5" s="2"/>
      <c r="M5" s="2"/>
    </row>
    <row r="6" spans="2:20" ht="56.25" customHeight="1" x14ac:dyDescent="0.25">
      <c r="C6" s="2"/>
      <c r="D6" s="10"/>
      <c r="E6" s="10"/>
      <c r="F6" s="10"/>
      <c r="G6" s="10"/>
      <c r="H6" s="11"/>
      <c r="I6" s="12"/>
      <c r="J6" s="12"/>
      <c r="L6" s="2"/>
      <c r="M6" s="2"/>
    </row>
    <row r="7" spans="2:20" ht="16.5" x14ac:dyDescent="0.25">
      <c r="C7" s="2"/>
      <c r="D7" s="28">
        <f t="array" ref="D7:J7">DíasYSemanas+DATE(AñoCalendario,6,1)-WEEKDAY(DATE(AñoCalendario,6,1),(InicioDeSemana="Lu")+1)+8</f>
        <v>44718</v>
      </c>
      <c r="E7" s="28">
        <v>44719</v>
      </c>
      <c r="F7" s="28">
        <v>44720</v>
      </c>
      <c r="G7" s="28">
        <v>44721</v>
      </c>
      <c r="H7" s="28">
        <v>44722</v>
      </c>
      <c r="I7" s="9">
        <v>44723</v>
      </c>
      <c r="J7" s="9">
        <v>44724</v>
      </c>
      <c r="L7" s="2"/>
      <c r="M7" s="2"/>
    </row>
    <row r="8" spans="2:20" ht="56.25" customHeight="1" x14ac:dyDescent="0.25">
      <c r="C8" s="2"/>
      <c r="D8" s="10"/>
      <c r="E8" s="10" t="s">
        <v>351</v>
      </c>
      <c r="F8" s="10"/>
      <c r="G8" s="41" t="s">
        <v>122</v>
      </c>
      <c r="H8" s="41" t="s">
        <v>412</v>
      </c>
      <c r="I8" s="12"/>
      <c r="J8" s="12"/>
      <c r="L8" s="2"/>
      <c r="M8" s="2"/>
    </row>
    <row r="9" spans="2:20" ht="16.5" x14ac:dyDescent="0.25">
      <c r="C9" s="2"/>
      <c r="D9" s="28">
        <f t="array" ref="D9:J9">DíasYSemanas+DATE(AñoCalendario,6,1)-WEEKDAY(DATE(AñoCalendario,6,1),(InicioDeSemana="Lu")+1)+15</f>
        <v>44725</v>
      </c>
      <c r="E9" s="28">
        <v>44726</v>
      </c>
      <c r="F9" s="28">
        <v>44727</v>
      </c>
      <c r="G9" s="28">
        <v>44728</v>
      </c>
      <c r="H9" s="28">
        <v>44729</v>
      </c>
      <c r="I9" s="9">
        <v>44730</v>
      </c>
      <c r="J9" s="9">
        <v>44731</v>
      </c>
      <c r="L9" s="2"/>
      <c r="M9" s="2"/>
    </row>
    <row r="10" spans="2:20" ht="56.25" customHeight="1" x14ac:dyDescent="0.25">
      <c r="C10" s="2"/>
      <c r="D10" s="47" t="s">
        <v>286</v>
      </c>
      <c r="E10" s="41" t="s">
        <v>287</v>
      </c>
      <c r="F10" s="11"/>
      <c r="G10" s="41" t="s">
        <v>197</v>
      </c>
      <c r="H10" s="11"/>
      <c r="I10" s="12"/>
      <c r="J10" s="12"/>
      <c r="L10" s="2"/>
      <c r="M10" s="2"/>
    </row>
    <row r="11" spans="2:20" ht="16.5" x14ac:dyDescent="0.25">
      <c r="C11" s="2"/>
      <c r="D11" s="8">
        <f t="array" ref="D11:J11">DíasYSemanas+DATE(AñoCalendario,6,1)-WEEKDAY(DATE(AñoCalendario,6,1),(InicioDeSemana="Lu")+1)+22</f>
        <v>44732</v>
      </c>
      <c r="E11" s="25">
        <v>44733</v>
      </c>
      <c r="F11" s="28">
        <v>44734</v>
      </c>
      <c r="G11" s="28">
        <v>44735</v>
      </c>
      <c r="H11" s="28">
        <v>44736</v>
      </c>
      <c r="I11" s="9">
        <v>44737</v>
      </c>
      <c r="J11" s="9">
        <v>44738</v>
      </c>
      <c r="L11" s="2"/>
      <c r="M11" s="2"/>
    </row>
    <row r="12" spans="2:20" ht="56.25" customHeight="1" x14ac:dyDescent="0.25">
      <c r="C12" s="2"/>
      <c r="D12" s="11"/>
      <c r="E12" s="23" t="s">
        <v>2</v>
      </c>
      <c r="F12" s="41" t="s">
        <v>227</v>
      </c>
      <c r="G12" s="10" t="s">
        <v>204</v>
      </c>
      <c r="H12" s="10" t="s">
        <v>128</v>
      </c>
      <c r="I12" s="12"/>
      <c r="J12" s="12"/>
      <c r="L12" s="2"/>
      <c r="M12" s="2"/>
    </row>
    <row r="13" spans="2:20" ht="16.5" x14ac:dyDescent="0.25">
      <c r="C13" s="2"/>
      <c r="D13" s="25">
        <f t="array" ref="D13:J13">DíasYSemanas+DATE(AñoCalendario,6,1)-WEEKDAY(DATE(AñoCalendario,6,1),(InicioDeSemana="Lu")+1)+29</f>
        <v>44739</v>
      </c>
      <c r="E13" s="28">
        <v>44740</v>
      </c>
      <c r="F13" s="28">
        <v>44741</v>
      </c>
      <c r="G13" s="28">
        <v>44742</v>
      </c>
      <c r="H13" s="8">
        <v>44743</v>
      </c>
      <c r="I13" s="9">
        <v>44744</v>
      </c>
      <c r="J13" s="9">
        <v>44745</v>
      </c>
      <c r="L13" s="2"/>
      <c r="M13" s="2"/>
    </row>
    <row r="14" spans="2:20" ht="56.25" customHeight="1" x14ac:dyDescent="0.25">
      <c r="C14" s="2"/>
      <c r="D14" s="23" t="s">
        <v>3</v>
      </c>
      <c r="E14" s="41" t="s">
        <v>288</v>
      </c>
      <c r="F14" s="42" t="s">
        <v>319</v>
      </c>
      <c r="G14" s="10"/>
      <c r="H14" s="11"/>
      <c r="I14" s="12"/>
      <c r="J14" s="12"/>
      <c r="L14" s="2"/>
      <c r="M14" s="2"/>
    </row>
    <row r="15" spans="2:20" ht="15" customHeight="1" x14ac:dyDescent="0.25">
      <c r="C15" s="2"/>
      <c r="D15" s="8">
        <f t="array" ref="D15:E15">DíasYSemanas+DATE(AñoCalendario,6,1)-WEEKDAY(DATE(AñoCalendario,6,1),(InicioDeSemana="Lu")+1)+36</f>
        <v>44746</v>
      </c>
      <c r="E15" s="8">
        <v>44747</v>
      </c>
      <c r="F15" s="15" t="s">
        <v>0</v>
      </c>
      <c r="G15" s="16"/>
      <c r="H15" s="16"/>
      <c r="I15" s="16"/>
      <c r="J15" s="16"/>
      <c r="L15" s="2"/>
      <c r="M15" s="2"/>
    </row>
    <row r="16" spans="2:20" ht="56.25" customHeight="1" x14ac:dyDescent="0.25">
      <c r="C16" s="2"/>
      <c r="D16" s="10"/>
      <c r="E16" s="10"/>
      <c r="F16" s="74"/>
      <c r="G16" s="75"/>
      <c r="H16" s="75"/>
      <c r="I16" s="75"/>
      <c r="J16" s="76"/>
      <c r="L16" s="2"/>
      <c r="M16" s="2"/>
    </row>
    <row r="17" spans="2:20" ht="16.5" x14ac:dyDescent="0.25">
      <c r="C17" s="2"/>
      <c r="D17" s="2"/>
      <c r="E17" s="2"/>
      <c r="F17" s="2"/>
      <c r="G17" s="2"/>
      <c r="H17" s="2"/>
      <c r="I17" s="2"/>
      <c r="J17" s="3"/>
      <c r="L17" s="2"/>
      <c r="M17" s="2"/>
      <c r="N17" s="2"/>
      <c r="O17" s="2"/>
      <c r="P17" s="2"/>
      <c r="Q17" s="2"/>
      <c r="R17" s="2"/>
      <c r="S17" s="3"/>
      <c r="T17" s="3"/>
    </row>
    <row r="18" spans="2:20" ht="17.25" x14ac:dyDescent="0.3">
      <c r="C18" s="2"/>
      <c r="D18" s="14" t="str">
        <f>UPPER(TEXT(InicioDeSemana,"ddd"))</f>
        <v>LU</v>
      </c>
      <c r="E18" s="14" t="str">
        <f t="shared" ref="E18:J18" si="1">UPPER(TEXT(E19,"ddd"))</f>
        <v>MAR</v>
      </c>
      <c r="F18" s="14" t="str">
        <f t="shared" si="1"/>
        <v>MIÉ</v>
      </c>
      <c r="G18" s="14" t="str">
        <f t="shared" si="1"/>
        <v>JUE</v>
      </c>
      <c r="H18" s="14" t="str">
        <f t="shared" si="1"/>
        <v>VIE</v>
      </c>
      <c r="I18" s="7" t="str">
        <f t="shared" si="1"/>
        <v>SÁB</v>
      </c>
      <c r="J18" s="7" t="str">
        <f t="shared" si="1"/>
        <v>DOM</v>
      </c>
      <c r="L18" s="2"/>
      <c r="M18" s="2"/>
      <c r="N18" s="2"/>
      <c r="O18" s="2"/>
      <c r="P18" s="2"/>
      <c r="Q18" s="2"/>
      <c r="R18" s="2"/>
      <c r="S18" s="3"/>
      <c r="T18" s="3"/>
    </row>
    <row r="19" spans="2:20" ht="16.5" x14ac:dyDescent="0.25">
      <c r="C19" s="2"/>
      <c r="D19" s="8">
        <f t="array" ref="D19:J19">DíasYSemanas+DATE(AñoCalendario,7,1)-WEEKDAY(DATE(AñoCalendario,7,1),(InicioDeSemana="Lu")+1)+1</f>
        <v>44739</v>
      </c>
      <c r="E19" s="8">
        <v>44740</v>
      </c>
      <c r="F19" s="8">
        <v>44741</v>
      </c>
      <c r="G19" s="8">
        <v>44742</v>
      </c>
      <c r="H19" s="8">
        <v>44743</v>
      </c>
      <c r="I19" s="9">
        <v>44744</v>
      </c>
      <c r="J19" s="9">
        <v>44745</v>
      </c>
      <c r="L19" s="2"/>
      <c r="M19" s="2"/>
      <c r="N19" s="2"/>
      <c r="O19" s="2"/>
      <c r="P19" s="2"/>
      <c r="Q19" s="2"/>
      <c r="R19" s="2"/>
      <c r="S19" s="3"/>
      <c r="T19" s="3"/>
    </row>
    <row r="20" spans="2:20" ht="71.25" customHeight="1" x14ac:dyDescent="0.25">
      <c r="C20" s="2"/>
      <c r="D20" s="10"/>
      <c r="E20" s="10"/>
      <c r="F20" s="10"/>
      <c r="G20" s="10"/>
      <c r="H20" s="10"/>
      <c r="I20" s="12"/>
      <c r="J20" s="12"/>
      <c r="L20" s="2"/>
      <c r="M20" s="2"/>
      <c r="N20" s="2"/>
      <c r="O20" s="2"/>
      <c r="P20" s="2"/>
      <c r="Q20" s="2"/>
      <c r="R20" s="2"/>
      <c r="S20" s="3"/>
      <c r="T20" s="3"/>
    </row>
    <row r="21" spans="2:20" ht="16.5" x14ac:dyDescent="0.25">
      <c r="C21" s="2"/>
      <c r="D21" s="25">
        <f t="array" ref="D21:J21">DíasYSemanas+DATE(AñoCalendario,7,1)-WEEKDAY(DATE(AñoCalendario,7,1),(InicioDeSemana="Lu")+1)+8</f>
        <v>44746</v>
      </c>
      <c r="E21" s="25">
        <v>44747</v>
      </c>
      <c r="F21" s="25">
        <v>44748</v>
      </c>
      <c r="G21" s="25">
        <v>44749</v>
      </c>
      <c r="H21" s="25">
        <v>44750</v>
      </c>
      <c r="I21" s="26">
        <v>44751</v>
      </c>
      <c r="J21" s="26">
        <v>44752</v>
      </c>
      <c r="L21" s="2"/>
      <c r="M21" s="2"/>
      <c r="N21" s="2"/>
      <c r="O21" s="2"/>
      <c r="P21" s="2"/>
      <c r="Q21" s="2"/>
      <c r="R21" s="2"/>
      <c r="S21" s="3"/>
      <c r="T21" s="3"/>
    </row>
    <row r="22" spans="2:20" ht="71.25" customHeight="1" x14ac:dyDescent="0.25">
      <c r="C22" s="2"/>
      <c r="D22" s="22" t="s">
        <v>1</v>
      </c>
      <c r="E22" s="22" t="s">
        <v>1</v>
      </c>
      <c r="F22" s="22" t="s">
        <v>1</v>
      </c>
      <c r="G22" s="22" t="s">
        <v>1</v>
      </c>
      <c r="H22" s="22" t="s">
        <v>1</v>
      </c>
      <c r="I22" s="22" t="s">
        <v>1</v>
      </c>
      <c r="J22" s="22" t="s">
        <v>1</v>
      </c>
      <c r="L22" s="2"/>
      <c r="M22" s="2"/>
      <c r="N22" s="2"/>
      <c r="O22" s="2"/>
      <c r="P22" s="2"/>
      <c r="Q22" s="2"/>
      <c r="R22" s="2"/>
      <c r="S22" s="3"/>
      <c r="T22" s="3"/>
    </row>
    <row r="23" spans="2:20" ht="16.5" x14ac:dyDescent="0.25">
      <c r="C23" s="2"/>
      <c r="D23" s="25">
        <f t="array" ref="D23:J23">DíasYSemanas+DATE(AñoCalendario,7,1)-WEEKDAY(DATE(AñoCalendario,7,1),(InicioDeSemana="Lu")+1)+15</f>
        <v>44753</v>
      </c>
      <c r="E23" s="25">
        <v>44754</v>
      </c>
      <c r="F23" s="25">
        <v>44755</v>
      </c>
      <c r="G23" s="25">
        <v>44756</v>
      </c>
      <c r="H23" s="25">
        <v>44757</v>
      </c>
      <c r="I23" s="26">
        <v>44758</v>
      </c>
      <c r="J23" s="26">
        <v>44759</v>
      </c>
      <c r="L23" s="2"/>
      <c r="M23" s="2"/>
      <c r="N23" s="2"/>
      <c r="O23" s="2"/>
      <c r="P23" s="2"/>
      <c r="Q23" s="2"/>
      <c r="R23" s="2"/>
      <c r="S23" s="3"/>
      <c r="T23" s="3"/>
    </row>
    <row r="24" spans="2:20" ht="71.25" customHeight="1" x14ac:dyDescent="0.25">
      <c r="C24" s="2"/>
      <c r="D24" s="22" t="s">
        <v>1</v>
      </c>
      <c r="E24" s="22" t="s">
        <v>1</v>
      </c>
      <c r="F24" s="22" t="s">
        <v>1</v>
      </c>
      <c r="G24" s="22" t="s">
        <v>1</v>
      </c>
      <c r="H24" s="22" t="s">
        <v>1</v>
      </c>
      <c r="I24" s="22" t="s">
        <v>1</v>
      </c>
      <c r="J24" s="22" t="s">
        <v>1</v>
      </c>
      <c r="L24" s="2"/>
      <c r="M24" s="2"/>
      <c r="N24" s="2"/>
      <c r="O24" s="2"/>
      <c r="P24" s="2"/>
      <c r="Q24" s="2"/>
      <c r="R24" s="2"/>
      <c r="S24" s="3"/>
      <c r="T24" s="3"/>
    </row>
    <row r="25" spans="2:20" ht="16.5" x14ac:dyDescent="0.25">
      <c r="C25" s="2"/>
      <c r="D25" s="25">
        <f t="array" ref="D25:J25">DíasYSemanas+DATE(AñoCalendario,7,1)-WEEKDAY(DATE(AñoCalendario,7,1),(InicioDeSemana="Lu")+1)+22</f>
        <v>44760</v>
      </c>
      <c r="E25" s="25">
        <v>44761</v>
      </c>
      <c r="F25" s="25">
        <v>44762</v>
      </c>
      <c r="G25" s="25">
        <v>44763</v>
      </c>
      <c r="H25" s="25">
        <v>44764</v>
      </c>
      <c r="I25" s="26">
        <v>44765</v>
      </c>
      <c r="J25" s="26">
        <v>44766</v>
      </c>
      <c r="L25" s="2"/>
      <c r="M25" s="2"/>
      <c r="N25" s="2"/>
      <c r="O25" s="2"/>
      <c r="P25" s="2"/>
      <c r="Q25" s="2"/>
      <c r="R25" s="2"/>
      <c r="S25" s="3"/>
      <c r="T25" s="3"/>
    </row>
    <row r="26" spans="2:20" ht="71.25" customHeight="1" x14ac:dyDescent="0.25">
      <c r="C26" s="2"/>
      <c r="D26" s="22" t="s">
        <v>1</v>
      </c>
      <c r="E26" s="22" t="s">
        <v>1</v>
      </c>
      <c r="F26" s="22" t="s">
        <v>1</v>
      </c>
      <c r="G26" s="22" t="s">
        <v>1</v>
      </c>
      <c r="H26" s="22" t="s">
        <v>1</v>
      </c>
      <c r="I26" s="22" t="s">
        <v>1</v>
      </c>
      <c r="J26" s="22" t="s">
        <v>1</v>
      </c>
      <c r="L26" s="2"/>
      <c r="M26" s="2"/>
      <c r="N26" s="2"/>
      <c r="O26" s="2"/>
      <c r="P26" s="2"/>
      <c r="Q26" s="2"/>
      <c r="R26" s="2"/>
      <c r="S26" s="3"/>
      <c r="T26" s="3"/>
    </row>
    <row r="27" spans="2:20" ht="16.5" x14ac:dyDescent="0.25">
      <c r="C27" s="2"/>
      <c r="D27" s="8">
        <f t="array" ref="D27:J27">DíasYSemanas+DATE(AñoCalendario,7,1)-WEEKDAY(DATE(AñoCalendario,7,1),(InicioDeSemana="Lu")+1)+29</f>
        <v>44767</v>
      </c>
      <c r="E27" s="8">
        <v>44768</v>
      </c>
      <c r="F27" s="8">
        <v>44769</v>
      </c>
      <c r="G27" s="8">
        <v>44770</v>
      </c>
      <c r="H27" s="8">
        <v>44771</v>
      </c>
      <c r="I27" s="9">
        <v>44772</v>
      </c>
      <c r="J27" s="9">
        <v>44773</v>
      </c>
      <c r="L27" s="2"/>
      <c r="M27" s="2"/>
      <c r="N27" s="2"/>
      <c r="O27" s="2"/>
      <c r="P27" s="2"/>
      <c r="Q27" s="2"/>
      <c r="R27" s="2"/>
      <c r="S27" s="3"/>
      <c r="T27" s="3"/>
    </row>
    <row r="28" spans="2:20" ht="71.25" customHeight="1" x14ac:dyDescent="0.25">
      <c r="C28" s="2"/>
      <c r="D28" s="29" t="s">
        <v>289</v>
      </c>
      <c r="E28" s="29" t="s">
        <v>291</v>
      </c>
      <c r="F28" s="29"/>
      <c r="G28" s="30" t="s">
        <v>212</v>
      </c>
      <c r="H28" s="30"/>
      <c r="I28" s="31"/>
      <c r="J28" s="31"/>
      <c r="L28" s="2"/>
      <c r="M28" s="2"/>
      <c r="N28" s="2"/>
      <c r="O28" s="2"/>
      <c r="P28" s="2"/>
      <c r="Q28" s="2"/>
      <c r="R28" s="2"/>
      <c r="S28" s="3"/>
      <c r="T28" s="3"/>
    </row>
    <row r="29" spans="2:20" ht="16.5" x14ac:dyDescent="0.25">
      <c r="B29" s="32"/>
      <c r="C29" s="33"/>
      <c r="D29" s="8">
        <f t="array" ref="D29:E29">DíasYSemanas+DATE(AñoCalendario,7,1)-WEEKDAY(DATE(AñoCalendario,7,1),(InicioDeSemana="Lu")+1)+36</f>
        <v>44774</v>
      </c>
      <c r="E29" s="8">
        <v>44775</v>
      </c>
      <c r="F29" s="77" t="s">
        <v>0</v>
      </c>
      <c r="G29" s="78"/>
      <c r="H29" s="78"/>
      <c r="I29" s="78"/>
      <c r="J29" s="78"/>
      <c r="L29" s="2"/>
      <c r="M29" s="2"/>
      <c r="N29" s="2"/>
      <c r="O29" s="2"/>
      <c r="P29" s="2"/>
      <c r="Q29" s="2"/>
      <c r="R29" s="2"/>
      <c r="S29" s="3"/>
      <c r="T29" s="3"/>
    </row>
    <row r="30" spans="2:20" ht="70.5" customHeight="1" x14ac:dyDescent="0.25">
      <c r="B30" s="32"/>
      <c r="C30" s="33"/>
      <c r="D30" s="10"/>
      <c r="E30" s="11"/>
      <c r="F30" s="77"/>
      <c r="G30" s="78"/>
      <c r="H30" s="78"/>
      <c r="I30" s="78"/>
      <c r="J30" s="78"/>
      <c r="L30" s="2"/>
      <c r="M30" s="2"/>
      <c r="N30" s="2"/>
      <c r="O30" s="2"/>
      <c r="P30" s="2"/>
      <c r="Q30" s="2"/>
      <c r="R30" s="2"/>
      <c r="S30" s="3"/>
      <c r="T30" s="3"/>
    </row>
    <row r="31" spans="2:20" x14ac:dyDescent="0.25">
      <c r="B31" s="17"/>
      <c r="C31" s="17"/>
      <c r="D31" s="17"/>
    </row>
    <row r="32" spans="2:20" ht="21.75" customHeight="1" x14ac:dyDescent="0.3">
      <c r="B32" s="32"/>
      <c r="C32" s="37" t="str">
        <f>UPPER(TEXT(D35,"mmmm"))</f>
        <v>AGOSTO</v>
      </c>
      <c r="D32" s="6" t="str">
        <f>UPPER(TEXT(InicioDeSemana,"ddd"))</f>
        <v>LU</v>
      </c>
      <c r="E32" s="6" t="str">
        <f t="shared" ref="E32:J32" si="2">UPPER(TEXT(E33,"ddd"))</f>
        <v>MAR</v>
      </c>
      <c r="F32" s="6" t="str">
        <f t="shared" si="2"/>
        <v>MIÉ</v>
      </c>
      <c r="G32" s="6" t="str">
        <f t="shared" si="2"/>
        <v>JUE</v>
      </c>
      <c r="H32" s="6" t="str">
        <f t="shared" si="2"/>
        <v>VIE</v>
      </c>
      <c r="I32" s="7" t="str">
        <f t="shared" si="2"/>
        <v>SÁB</v>
      </c>
      <c r="J32" s="7" t="str">
        <f t="shared" si="2"/>
        <v>DOM</v>
      </c>
      <c r="L32" s="18" t="str">
        <f>UPPER(TEXT(D49,"mmmm"))</f>
        <v>SEPTIEMBRE</v>
      </c>
    </row>
    <row r="33" spans="2:12" ht="16.5" x14ac:dyDescent="0.25">
      <c r="B33" s="32"/>
      <c r="C33" s="33"/>
      <c r="D33" s="8">
        <f t="array" ref="D33:J33">DíasYSemanas+DATE(AñoCalendario,8,1)-WEEKDAY(DATE(AñoCalendario,8,1),(InicioDeSemana="Lu")+1)+1</f>
        <v>44774</v>
      </c>
      <c r="E33" s="8">
        <v>44775</v>
      </c>
      <c r="F33" s="8">
        <v>44776</v>
      </c>
      <c r="G33" s="8">
        <v>44777</v>
      </c>
      <c r="H33" s="8">
        <v>44778</v>
      </c>
      <c r="I33" s="9">
        <v>44779</v>
      </c>
      <c r="J33" s="9">
        <v>44780</v>
      </c>
      <c r="L33" s="3"/>
    </row>
    <row r="34" spans="2:12" s="17" customFormat="1" ht="64.5" customHeight="1" x14ac:dyDescent="0.25">
      <c r="C34" s="2"/>
      <c r="D34" s="34"/>
      <c r="E34" s="49" t="s">
        <v>345</v>
      </c>
      <c r="F34" s="34"/>
      <c r="G34" s="45" t="s">
        <v>126</v>
      </c>
      <c r="H34" s="34"/>
      <c r="I34" s="36"/>
      <c r="J34" s="36"/>
      <c r="L34" s="3"/>
    </row>
    <row r="35" spans="2:12" ht="16.5" x14ac:dyDescent="0.25">
      <c r="C35" s="2"/>
      <c r="D35" s="8">
        <f t="array" ref="D35:J35">DíasYSemanas+DATE(AñoCalendario,8,1)-WEEKDAY(DATE(AñoCalendario,8,1),(InicioDeSemana="Lu")+1)+8</f>
        <v>44781</v>
      </c>
      <c r="E35" s="8">
        <v>44782</v>
      </c>
      <c r="F35" s="8">
        <v>44783</v>
      </c>
      <c r="G35" s="8">
        <v>44784</v>
      </c>
      <c r="H35" s="8">
        <v>44785</v>
      </c>
      <c r="I35" s="9">
        <v>44786</v>
      </c>
      <c r="J35" s="9">
        <v>44787</v>
      </c>
      <c r="L35" s="3"/>
    </row>
    <row r="36" spans="2:12" s="17" customFormat="1" ht="64.5" customHeight="1" x14ac:dyDescent="0.25">
      <c r="C36" s="2"/>
      <c r="D36" s="46" t="s">
        <v>255</v>
      </c>
      <c r="E36" s="21" t="s">
        <v>294</v>
      </c>
      <c r="F36" s="60" t="s">
        <v>257</v>
      </c>
      <c r="G36" s="52" t="s">
        <v>220</v>
      </c>
      <c r="H36" s="11"/>
      <c r="I36" s="12"/>
      <c r="J36" s="12"/>
      <c r="L36" s="3"/>
    </row>
    <row r="37" spans="2:12" ht="23.25" customHeight="1" x14ac:dyDescent="0.25">
      <c r="C37" s="2"/>
      <c r="D37" s="25">
        <f t="array" ref="D37:J37">DíasYSemanas+DATE(AñoCalendario,8,1)-WEEKDAY(DATE(AñoCalendario,8,1),(InicioDeSemana="Lu")+1)+15</f>
        <v>44788</v>
      </c>
      <c r="E37" s="8">
        <v>44789</v>
      </c>
      <c r="F37" s="8">
        <v>44790</v>
      </c>
      <c r="G37" s="8">
        <v>44791</v>
      </c>
      <c r="H37" s="8">
        <v>44792</v>
      </c>
      <c r="I37" s="9">
        <v>44793</v>
      </c>
      <c r="J37" s="9">
        <v>44794</v>
      </c>
      <c r="L37" s="3"/>
    </row>
    <row r="38" spans="2:12" s="17" customFormat="1" ht="64.5" customHeight="1" x14ac:dyDescent="0.25">
      <c r="C38" s="2"/>
      <c r="D38" s="24" t="s">
        <v>2</v>
      </c>
      <c r="E38" s="34" t="s">
        <v>295</v>
      </c>
      <c r="F38" s="10"/>
      <c r="G38" s="10" t="s">
        <v>160</v>
      </c>
      <c r="H38" s="10"/>
      <c r="I38" s="12"/>
      <c r="J38" s="12"/>
      <c r="L38" s="3"/>
    </row>
    <row r="39" spans="2:12" ht="19.5" customHeight="1" x14ac:dyDescent="0.25">
      <c r="C39" s="2"/>
      <c r="D39" s="8">
        <f t="array" ref="D39:J39">DíasYSemanas+DATE(AñoCalendario,8,1)-WEEKDAY(DATE(AñoCalendario,8,1),(InicioDeSemana="Lu")+1)+22</f>
        <v>44795</v>
      </c>
      <c r="E39" s="8">
        <v>44796</v>
      </c>
      <c r="F39" s="8">
        <v>44797</v>
      </c>
      <c r="G39" s="8">
        <v>44798</v>
      </c>
      <c r="H39" s="8">
        <v>44799</v>
      </c>
      <c r="I39" s="9">
        <v>44800</v>
      </c>
      <c r="J39" s="9">
        <v>44801</v>
      </c>
      <c r="L39" s="3"/>
    </row>
    <row r="40" spans="2:12" s="17" customFormat="1" ht="64.5" customHeight="1" x14ac:dyDescent="0.25">
      <c r="C40" s="2"/>
      <c r="D40" s="10"/>
      <c r="E40" s="11" t="s">
        <v>296</v>
      </c>
      <c r="F40" s="39" t="s">
        <v>227</v>
      </c>
      <c r="G40" s="11" t="s">
        <v>141</v>
      </c>
      <c r="H40" s="10"/>
      <c r="I40" s="12"/>
      <c r="J40" s="12"/>
      <c r="L40" s="3"/>
    </row>
    <row r="41" spans="2:12" ht="17.25" customHeight="1" x14ac:dyDescent="0.25">
      <c r="C41" s="2"/>
      <c r="D41" s="8">
        <f t="array" ref="D41:J41">DíasYSemanas+DATE(AñoCalendario,8,1)-WEEKDAY(DATE(AñoCalendario,8,1),(InicioDeSemana="Lu")+1)+29</f>
        <v>44802</v>
      </c>
      <c r="E41" s="8">
        <v>44803</v>
      </c>
      <c r="F41" s="8">
        <v>44804</v>
      </c>
      <c r="G41" s="8">
        <v>44805</v>
      </c>
      <c r="H41" s="8">
        <v>44806</v>
      </c>
      <c r="I41" s="9">
        <v>44807</v>
      </c>
      <c r="J41" s="9">
        <v>44808</v>
      </c>
      <c r="L41" s="3"/>
    </row>
    <row r="42" spans="2:12" s="17" customFormat="1" ht="64.5" customHeight="1" x14ac:dyDescent="0.25">
      <c r="C42" s="2"/>
      <c r="D42" s="10"/>
      <c r="E42" s="34" t="s">
        <v>298</v>
      </c>
      <c r="F42" s="10" t="s">
        <v>329</v>
      </c>
      <c r="G42" s="10"/>
      <c r="H42" s="10"/>
      <c r="I42" s="12"/>
      <c r="J42" s="12"/>
      <c r="L42" s="3"/>
    </row>
    <row r="43" spans="2:12" ht="21" customHeight="1" x14ac:dyDescent="0.25">
      <c r="C43" s="2"/>
      <c r="D43" s="8">
        <f t="array" ref="D43:E43">DíasYSemanas+DATE(AñoCalendario,8,1)-WEEKDAY(DATE(AñoCalendario,8,1),(InicioDeSemana="Lu")+1)+36</f>
        <v>44809</v>
      </c>
      <c r="E43" s="8">
        <v>44810</v>
      </c>
      <c r="F43" s="77" t="s">
        <v>0</v>
      </c>
      <c r="G43" s="78"/>
      <c r="H43" s="78"/>
      <c r="I43" s="78"/>
      <c r="J43" s="78"/>
      <c r="L43" s="3"/>
    </row>
    <row r="44" spans="2:12" s="17" customFormat="1" ht="64.5" customHeight="1" x14ac:dyDescent="0.25">
      <c r="C44" s="2"/>
      <c r="D44" s="10"/>
      <c r="E44" s="10"/>
      <c r="F44" s="77"/>
      <c r="G44" s="78"/>
      <c r="H44" s="78"/>
      <c r="I44" s="78"/>
      <c r="J44" s="78"/>
      <c r="L44" s="3"/>
    </row>
    <row r="46" spans="2:12" ht="17.25" x14ac:dyDescent="0.3">
      <c r="D46" s="7" t="str">
        <f>UPPER(TEXT(InicioDeSemana,"ddd"))</f>
        <v>LU</v>
      </c>
      <c r="E46" s="7" t="str">
        <f t="shared" ref="E46:J46" si="3">UPPER(TEXT(E47,"ddd"))</f>
        <v>MAR</v>
      </c>
      <c r="F46" s="7" t="str">
        <f t="shared" si="3"/>
        <v>MIÉ</v>
      </c>
      <c r="G46" s="7" t="str">
        <f t="shared" si="3"/>
        <v>JUE</v>
      </c>
      <c r="H46" s="7" t="str">
        <f t="shared" si="3"/>
        <v>VIE</v>
      </c>
      <c r="I46" s="7" t="str">
        <f t="shared" si="3"/>
        <v>SÁB</v>
      </c>
      <c r="J46" s="7" t="str">
        <f t="shared" si="3"/>
        <v>DOM</v>
      </c>
    </row>
    <row r="47" spans="2:12" ht="16.5" x14ac:dyDescent="0.25">
      <c r="D47" s="9">
        <f t="array" ref="D47:J47">DíasYSemanas+DATE(AñoCalendario,9,1)-WEEKDAY(DATE(AñoCalendario,9,1),(InicioDeSemana="Lu")+1)+1</f>
        <v>44802</v>
      </c>
      <c r="E47" s="9">
        <v>44803</v>
      </c>
      <c r="F47" s="9">
        <v>44804</v>
      </c>
      <c r="G47" s="8">
        <v>44805</v>
      </c>
      <c r="H47" s="8">
        <v>44806</v>
      </c>
      <c r="I47" s="9">
        <v>44807</v>
      </c>
      <c r="J47" s="9">
        <v>44808</v>
      </c>
    </row>
    <row r="48" spans="2:12" ht="65.25" customHeight="1" x14ac:dyDescent="0.25">
      <c r="D48" s="12"/>
      <c r="E48" s="12"/>
      <c r="F48" s="12"/>
      <c r="G48" s="12"/>
      <c r="H48" s="12"/>
      <c r="I48" s="12"/>
      <c r="J48" s="12"/>
    </row>
    <row r="49" spans="4:10" ht="16.5" x14ac:dyDescent="0.25">
      <c r="D49" s="8">
        <f t="array" ref="D49:J49">DíasYSemanas+DATE(AñoCalendario,9,1)-WEEKDAY(DATE(AñoCalendario,9,1),(InicioDeSemana="Lu")+1)+8</f>
        <v>44809</v>
      </c>
      <c r="E49" s="8">
        <v>44810</v>
      </c>
      <c r="F49" s="8">
        <v>44811</v>
      </c>
      <c r="G49" s="8">
        <v>44812</v>
      </c>
      <c r="H49" s="8">
        <v>44813</v>
      </c>
      <c r="I49" s="9">
        <v>44814</v>
      </c>
      <c r="J49" s="9">
        <v>44815</v>
      </c>
    </row>
    <row r="50" spans="4:10" ht="65.25" customHeight="1" x14ac:dyDescent="0.25">
      <c r="D50" s="47" t="s">
        <v>299</v>
      </c>
      <c r="E50" s="38" t="s">
        <v>347</v>
      </c>
      <c r="F50" s="41" t="s">
        <v>259</v>
      </c>
      <c r="G50" s="38" t="s">
        <v>163</v>
      </c>
      <c r="H50" s="12"/>
      <c r="I50" s="12"/>
      <c r="J50" s="12"/>
    </row>
    <row r="51" spans="4:10" ht="16.5" x14ac:dyDescent="0.25">
      <c r="D51" s="8">
        <f t="array" ref="D51:J51">DíasYSemanas+DATE(AñoCalendario,9,1)-WEEKDAY(DATE(AñoCalendario,9,1),(InicioDeSemana="Lu")+1)+15</f>
        <v>44816</v>
      </c>
      <c r="E51" s="8">
        <v>44817</v>
      </c>
      <c r="F51" s="8">
        <v>44818</v>
      </c>
      <c r="G51" s="8">
        <v>44819</v>
      </c>
      <c r="H51" s="8">
        <v>44820</v>
      </c>
      <c r="I51" s="9">
        <v>44821</v>
      </c>
      <c r="J51" s="9">
        <v>44822</v>
      </c>
    </row>
    <row r="52" spans="4:10" ht="65.25" customHeight="1" x14ac:dyDescent="0.25">
      <c r="D52" s="10"/>
      <c r="E52" s="10"/>
      <c r="F52" s="10"/>
      <c r="G52" s="10"/>
      <c r="H52" s="10"/>
      <c r="I52" s="12"/>
      <c r="J52" s="12"/>
    </row>
    <row r="53" spans="4:10" ht="16.5" x14ac:dyDescent="0.25">
      <c r="D53" s="8">
        <f t="array" ref="D53:J53">DíasYSemanas+DATE(AñoCalendario,9,1)-WEEKDAY(DATE(AñoCalendario,9,1),(InicioDeSemana="Lu")+1)+22</f>
        <v>44823</v>
      </c>
      <c r="E53" s="8">
        <v>44824</v>
      </c>
      <c r="F53" s="8">
        <v>44825</v>
      </c>
      <c r="G53" s="8">
        <v>44826</v>
      </c>
      <c r="H53" s="8">
        <v>44827</v>
      </c>
      <c r="I53" s="9">
        <v>44828</v>
      </c>
      <c r="J53" s="9">
        <v>44829</v>
      </c>
    </row>
    <row r="54" spans="4:10" ht="65.25" customHeight="1" x14ac:dyDescent="0.25">
      <c r="D54" s="19"/>
      <c r="E54" s="19"/>
      <c r="F54" s="19"/>
      <c r="G54" s="19"/>
      <c r="H54" s="19"/>
      <c r="I54" s="12"/>
      <c r="J54" s="12"/>
    </row>
    <row r="55" spans="4:10" ht="16.5" x14ac:dyDescent="0.25">
      <c r="D55" s="8">
        <f t="array" ref="D55:J55">DíasYSemanas+DATE(AñoCalendario,9,1)-WEEKDAY(DATE(AñoCalendario,9,1),(InicioDeSemana="Lu")+1)+29</f>
        <v>44830</v>
      </c>
      <c r="E55" s="8">
        <v>44831</v>
      </c>
      <c r="F55" s="8">
        <v>44832</v>
      </c>
      <c r="G55" s="8">
        <v>44833</v>
      </c>
      <c r="H55" s="8">
        <v>44834</v>
      </c>
      <c r="I55" s="9">
        <v>44835</v>
      </c>
      <c r="J55" s="9">
        <v>44836</v>
      </c>
    </row>
    <row r="56" spans="4:10" ht="65.25" customHeight="1" x14ac:dyDescent="0.25">
      <c r="D56" s="12"/>
      <c r="E56" s="12"/>
      <c r="F56" s="12"/>
      <c r="G56" s="12"/>
      <c r="H56" s="12"/>
      <c r="I56" s="12"/>
      <c r="J56" s="12"/>
    </row>
    <row r="57" spans="4:10" ht="16.5" x14ac:dyDescent="0.25">
      <c r="D57" s="9">
        <f t="array" ref="D57:E57">DíasYSemanas+DATE(AñoCalendario,9,1)-WEEKDAY(DATE(AñoCalendario,9,1),(InicioDeSemana="Lu")+1)+36</f>
        <v>44837</v>
      </c>
      <c r="E57" s="9">
        <v>44838</v>
      </c>
      <c r="F57" s="20" t="s">
        <v>0</v>
      </c>
      <c r="G57" s="27"/>
      <c r="H57" s="27"/>
      <c r="I57" s="27"/>
      <c r="J57" s="27"/>
    </row>
    <row r="58" spans="4:10" ht="65.25" customHeight="1" x14ac:dyDescent="0.25">
      <c r="D58" s="12"/>
      <c r="E58" s="12"/>
      <c r="F58" s="72"/>
      <c r="G58" s="72"/>
      <c r="H58" s="72"/>
      <c r="I58" s="72"/>
      <c r="J58" s="72"/>
    </row>
  </sheetData>
  <mergeCells count="8">
    <mergeCell ref="F58:J58"/>
    <mergeCell ref="B1:J1"/>
    <mergeCell ref="B2:J2"/>
    <mergeCell ref="F16:J16"/>
    <mergeCell ref="F29:F30"/>
    <mergeCell ref="G29:J30"/>
    <mergeCell ref="F43:F44"/>
    <mergeCell ref="G43:J44"/>
  </mergeCells>
  <conditionalFormatting sqref="J33:J42 J23 J25 J27:J28">
    <cfRule type="expression" dxfId="264" priority="14">
      <formula>$J$3="DO"</formula>
    </cfRule>
  </conditionalFormatting>
  <conditionalFormatting sqref="D13:J13 D15:E15">
    <cfRule type="expression" dxfId="263" priority="27">
      <formula>AND(DAY(D13)&gt;=1,DAY(D13)&lt;=15)</formula>
    </cfRule>
  </conditionalFormatting>
  <conditionalFormatting sqref="D5:I6">
    <cfRule type="expression" dxfId="262" priority="26">
      <formula>DAY(D5)&gt;8</formula>
    </cfRule>
  </conditionalFormatting>
  <conditionalFormatting sqref="D5:D16 E8">
    <cfRule type="expression" dxfId="261" priority="25">
      <formula>E$3="DO"</formula>
    </cfRule>
  </conditionalFormatting>
  <conditionalFormatting sqref="I5:I14">
    <cfRule type="expression" dxfId="260" priority="24">
      <formula>J$3="SÁ"</formula>
    </cfRule>
  </conditionalFormatting>
  <conditionalFormatting sqref="J19:J21">
    <cfRule type="expression" dxfId="259" priority="19">
      <formula>$J$3="DO"</formula>
    </cfRule>
  </conditionalFormatting>
  <conditionalFormatting sqref="D27:J27 D29:E29">
    <cfRule type="expression" dxfId="258" priority="23">
      <formula>AND(DAY(D27)&gt;=1,DAY(D27)&lt;=15)</formula>
    </cfRule>
  </conditionalFormatting>
  <conditionalFormatting sqref="D19:I20">
    <cfRule type="expression" dxfId="257" priority="22">
      <formula>DAY(D19)&gt;8</formula>
    </cfRule>
  </conditionalFormatting>
  <conditionalFormatting sqref="D19:D21 D23 D25 D27:D30">
    <cfRule type="expression" dxfId="256" priority="21">
      <formula>N$3="DO"</formula>
    </cfRule>
  </conditionalFormatting>
  <conditionalFormatting sqref="I19:J21 I23:J23 I25:J25 I27:J28">
    <cfRule type="expression" dxfId="255" priority="20">
      <formula>S$3="SÁ"</formula>
    </cfRule>
  </conditionalFormatting>
  <conditionalFormatting sqref="D41:J41 D43:E43">
    <cfRule type="expression" dxfId="254" priority="18">
      <formula>AND(DAY(D41)&gt;=1,DAY(D41)&lt;=15)</formula>
    </cfRule>
  </conditionalFormatting>
  <conditionalFormatting sqref="D33:I34">
    <cfRule type="expression" dxfId="253" priority="17">
      <formula>DAY(D33)&gt;8</formula>
    </cfRule>
  </conditionalFormatting>
  <conditionalFormatting sqref="D33:D35 D37:D44">
    <cfRule type="expression" dxfId="252" priority="16">
      <formula>D$3="DO"</formula>
    </cfRule>
  </conditionalFormatting>
  <conditionalFormatting sqref="I33:J42">
    <cfRule type="expression" dxfId="251" priority="15">
      <formula>I$3="SÁ"</formula>
    </cfRule>
  </conditionalFormatting>
  <conditionalFormatting sqref="J5:J14">
    <cfRule type="expression" dxfId="250" priority="28">
      <formula>#REF!="SÁ"</formula>
    </cfRule>
  </conditionalFormatting>
  <conditionalFormatting sqref="J5:J14">
    <cfRule type="expression" dxfId="249" priority="29">
      <formula>#REF!="DO"</formula>
    </cfRule>
  </conditionalFormatting>
  <conditionalFormatting sqref="D55:J55 D57:E57">
    <cfRule type="expression" dxfId="248" priority="13">
      <formula>AND(DAY(D55)&gt;=1,DAY(D55)&lt;=15)</formula>
    </cfRule>
  </conditionalFormatting>
  <conditionalFormatting sqref="D47:I48">
    <cfRule type="expression" dxfId="247" priority="12">
      <formula>DAY(D47)&gt;8</formula>
    </cfRule>
  </conditionalFormatting>
  <conditionalFormatting sqref="D47:D58">
    <cfRule type="expression" dxfId="246" priority="11">
      <formula>M$3="DO"</formula>
    </cfRule>
  </conditionalFormatting>
  <conditionalFormatting sqref="I47:J56">
    <cfRule type="expression" dxfId="245" priority="10">
      <formula>R$3="SÁ"</formula>
    </cfRule>
  </conditionalFormatting>
  <conditionalFormatting sqref="J47:J56">
    <cfRule type="expression" dxfId="244" priority="9">
      <formula>$I$3="DO"</formula>
    </cfRule>
  </conditionalFormatting>
  <conditionalFormatting sqref="D22:J22">
    <cfRule type="expression" dxfId="243" priority="8">
      <formula>O$3="DO"</formula>
    </cfRule>
  </conditionalFormatting>
  <conditionalFormatting sqref="D24:J24">
    <cfRule type="expression" dxfId="242" priority="7">
      <formula>O$3="DO"</formula>
    </cfRule>
  </conditionalFormatting>
  <conditionalFormatting sqref="D26:J26">
    <cfRule type="expression" dxfId="241" priority="6">
      <formula>O$3="DO"</formula>
    </cfRule>
  </conditionalFormatting>
  <conditionalFormatting sqref="D36">
    <cfRule type="expression" dxfId="240" priority="5">
      <formula>D$3="DO"</formula>
    </cfRule>
  </conditionalFormatting>
  <conditionalFormatting sqref="G8">
    <cfRule type="expression" dxfId="239" priority="4">
      <formula>H$3="DO"</formula>
    </cfRule>
  </conditionalFormatting>
  <conditionalFormatting sqref="E38">
    <cfRule type="expression" dxfId="238" priority="3">
      <formula>DAY(E38)&gt;8</formula>
    </cfRule>
  </conditionalFormatting>
  <conditionalFormatting sqref="E42">
    <cfRule type="expression" dxfId="237" priority="2">
      <formula>DAY(E42)&gt;8</formula>
    </cfRule>
  </conditionalFormatting>
  <conditionalFormatting sqref="H8">
    <cfRule type="expression" dxfId="236" priority="1">
      <formula>I$3="DO"</formula>
    </cfRule>
  </conditionalFormatting>
  <dataValidations disablePrompts="1" count="7">
    <dataValidation allowBlank="1" showInputMessage="1" showErrorMessage="1" prompt="El día del calendario en esta fila y en las filas 5, 7, 9, 11 y 13 se actualiza automáticamente. Si esta celda no contiene el número 1, se trata de un día del mes anterior. Escriba las notas del mes en la celda F13." sqref="D5 D19 D33 D47" xr:uid="{2CBE3334-1F63-4164-B1D6-38207BCA48ED}"/>
    <dataValidation allowBlank="1" showInputMessage="1" showErrorMessage="1" prompt="Esta fila contiene los nombres de los días laborables de este calendario. Esta celda contiene el primer día de la semana. Para cambiar el día de inicio, seleccione un nuevo día laborable en la celda L3 de la hoja de cálculo Enero." sqref="D4 D18 D32 D46" xr:uid="{720C6824-1B1B-4F46-B775-FD6281639B36}"/>
    <dataValidation allowBlank="1" showInputMessage="1" showErrorMessage="1" prompt="Escriba notas en esta celda." sqref="G43:J44 G29:J30 G15:J15 G57:J57" xr:uid="{EF0F318C-53B4-4057-860F-67D15FFCC487}"/>
    <dataValidation allowBlank="1" showInputMessage="1" showErrorMessage="1" prompt="Escriba notas en la celda de la derecha." sqref="F15:F16 F29:F30 F43:F44 F57:F58" xr:uid="{C4954CFE-80D5-4A0A-B1DA-E1A1CF60B834}"/>
    <dataValidation allowBlank="1" showInputMessage="1" showErrorMessage="1" prompt="El año de esta celda se actualiza automáticamente según el año especificado en la hoja de cálculo Enero. El mes de esta hoja de cálculo se encuentra en la siguiente celda." sqref="L3:M3" xr:uid="{B9FAA4BB-C2B4-4622-B0A0-FE3FF98C2EBB}"/>
    <dataValidation allowBlank="1" showInputMessage="1" showErrorMessage="1" prompt="El mes de esta hoja de cálculo está en esta celda. Calendario comienza en la derecha y contiene las fechas del mes anterior, el actual y el siguiente. Las notas mensuales se pueden escribir en la celda F13." sqref="C32 L4:M4 C4 L32" xr:uid="{5CACB1B7-FA0A-4E50-8933-2FF57CA2016B}"/>
    <dataValidation allowBlank="1" showInputMessage="1" showErrorMessage="1" prompt="Escriba las notas diarias basadas en el día del calendario que se encuentra arriba en las celdas de esta fila y las filas 6, 8, 10, 12 y 14, de las columnas C a I." sqref="D6 D20 D34 D48" xr:uid="{E64D9818-A545-4386-9581-D2196C2EA3E2}"/>
  </dataValidations>
  <printOptions horizontalCentered="1" verticalCentered="1"/>
  <pageMargins left="0.59055118110236227" right="0.59055118110236227" top="0.59055118110236227" bottom="0.59055118110236227" header="0.31496062992125984" footer="0.31496062992125984"/>
  <pageSetup paperSize="41"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0E2F2-6BC0-489A-BEF7-268B9FF2ED79}">
  <dimension ref="B1:T58"/>
  <sheetViews>
    <sheetView topLeftCell="A3" zoomScale="96" zoomScaleNormal="96" workbookViewId="0">
      <selection activeCell="H8" sqref="H8"/>
    </sheetView>
  </sheetViews>
  <sheetFormatPr baseColWidth="10" defaultRowHeight="15" x14ac:dyDescent="0.25"/>
  <cols>
    <col min="2" max="3" width="7.28515625" customWidth="1"/>
    <col min="4" max="10" width="18.5703125" customWidth="1"/>
    <col min="14" max="20" width="26.42578125" customWidth="1"/>
  </cols>
  <sheetData>
    <row r="1" spans="2:20" ht="22.5" x14ac:dyDescent="0.45">
      <c r="B1" s="73" t="s">
        <v>4</v>
      </c>
      <c r="C1" s="73"/>
      <c r="D1" s="73"/>
      <c r="E1" s="73"/>
      <c r="F1" s="73"/>
      <c r="G1" s="73"/>
      <c r="H1" s="73"/>
      <c r="I1" s="73"/>
      <c r="J1" s="73"/>
    </row>
    <row r="2" spans="2:20" ht="22.5" x14ac:dyDescent="0.45">
      <c r="B2" s="73" t="s">
        <v>20</v>
      </c>
      <c r="C2" s="73"/>
      <c r="D2" s="73"/>
      <c r="E2" s="73"/>
      <c r="F2" s="73"/>
      <c r="G2" s="73"/>
      <c r="H2" s="73"/>
      <c r="I2" s="73"/>
      <c r="J2" s="73"/>
    </row>
    <row r="3" spans="2:20" ht="16.5" x14ac:dyDescent="0.25">
      <c r="L3" s="1">
        <f>AñoCalendario</f>
        <v>2022</v>
      </c>
      <c r="M3" s="1"/>
      <c r="N3" s="2"/>
      <c r="O3" s="2"/>
      <c r="P3" s="2"/>
      <c r="Q3" s="2"/>
      <c r="R3" s="2"/>
      <c r="S3" s="3"/>
      <c r="T3" s="3"/>
    </row>
    <row r="4" spans="2:20" ht="17.25" x14ac:dyDescent="0.3">
      <c r="C4" s="4" t="str">
        <f>UPPER(TEXT(D7,"mmmm"))</f>
        <v>JUNIO</v>
      </c>
      <c r="D4" s="5" t="str">
        <f>UPPER(TEXT(InicioDeSemana,"ddd"))</f>
        <v>LU</v>
      </c>
      <c r="E4" s="6" t="str">
        <f t="shared" ref="E4:J4" si="0">UPPER(TEXT(E5,"ddd"))</f>
        <v>MAR</v>
      </c>
      <c r="F4" s="6" t="str">
        <f t="shared" si="0"/>
        <v>MIÉ</v>
      </c>
      <c r="G4" s="6" t="str">
        <f t="shared" si="0"/>
        <v>JUE</v>
      </c>
      <c r="H4" s="6" t="str">
        <f t="shared" si="0"/>
        <v>VIE</v>
      </c>
      <c r="I4" s="7" t="str">
        <f t="shared" si="0"/>
        <v>SÁB</v>
      </c>
      <c r="J4" s="7" t="str">
        <f t="shared" si="0"/>
        <v>DOM</v>
      </c>
      <c r="L4" s="4" t="str">
        <f>UPPER(TEXT(D21,"mmmm"))</f>
        <v>JULIO</v>
      </c>
      <c r="M4" s="4"/>
    </row>
    <row r="5" spans="2:20" ht="16.5" x14ac:dyDescent="0.25">
      <c r="C5" s="2"/>
      <c r="D5" s="8">
        <f t="array" ref="D5:J5">DíasYSemanas+DATE(AñoCalendario,6,1)-WEEKDAY(DATE(AñoCalendario,6,1),(InicioDeSemana="Lu")+1)+1</f>
        <v>44711</v>
      </c>
      <c r="E5" s="8">
        <v>44712</v>
      </c>
      <c r="F5" s="28">
        <v>44713</v>
      </c>
      <c r="G5" s="28">
        <v>44714</v>
      </c>
      <c r="H5" s="28">
        <v>44715</v>
      </c>
      <c r="I5" s="9">
        <v>44716</v>
      </c>
      <c r="J5" s="9">
        <v>44717</v>
      </c>
      <c r="L5" s="2"/>
      <c r="M5" s="2"/>
    </row>
    <row r="6" spans="2:20" ht="56.25" customHeight="1" x14ac:dyDescent="0.25">
      <c r="C6" s="2"/>
      <c r="D6" s="10"/>
      <c r="E6" s="10"/>
      <c r="F6" s="10"/>
      <c r="G6" s="10"/>
      <c r="H6" s="11"/>
      <c r="I6" s="12"/>
      <c r="J6" s="12"/>
      <c r="L6" s="2"/>
      <c r="M6" s="2"/>
    </row>
    <row r="7" spans="2:20" ht="16.5" x14ac:dyDescent="0.25">
      <c r="C7" s="2"/>
      <c r="D7" s="28">
        <f t="array" ref="D7:J7">DíasYSemanas+DATE(AñoCalendario,6,1)-WEEKDAY(DATE(AñoCalendario,6,1),(InicioDeSemana="Lu")+1)+8</f>
        <v>44718</v>
      </c>
      <c r="E7" s="28">
        <v>44719</v>
      </c>
      <c r="F7" s="28">
        <v>44720</v>
      </c>
      <c r="G7" s="28">
        <v>44721</v>
      </c>
      <c r="H7" s="28">
        <v>44722</v>
      </c>
      <c r="I7" s="9">
        <v>44723</v>
      </c>
      <c r="J7" s="9">
        <v>44724</v>
      </c>
      <c r="L7" s="2"/>
      <c r="M7" s="2"/>
    </row>
    <row r="8" spans="2:20" ht="56.25" customHeight="1" x14ac:dyDescent="0.25">
      <c r="C8" s="2"/>
      <c r="D8" s="10"/>
      <c r="E8" s="41" t="s">
        <v>101</v>
      </c>
      <c r="F8" s="10"/>
      <c r="G8" s="10"/>
      <c r="H8" s="41" t="s">
        <v>412</v>
      </c>
      <c r="I8" s="12"/>
      <c r="J8" s="12"/>
      <c r="L8" s="2"/>
      <c r="M8" s="2"/>
    </row>
    <row r="9" spans="2:20" ht="16.5" x14ac:dyDescent="0.25">
      <c r="C9" s="2"/>
      <c r="D9" s="28">
        <f t="array" ref="D9:J9">DíasYSemanas+DATE(AñoCalendario,6,1)-WEEKDAY(DATE(AñoCalendario,6,1),(InicioDeSemana="Lu")+1)+15</f>
        <v>44725</v>
      </c>
      <c r="E9" s="28">
        <v>44726</v>
      </c>
      <c r="F9" s="28">
        <v>44727</v>
      </c>
      <c r="G9" s="28">
        <v>44728</v>
      </c>
      <c r="H9" s="28">
        <v>44729</v>
      </c>
      <c r="I9" s="9">
        <v>44730</v>
      </c>
      <c r="J9" s="9">
        <v>44731</v>
      </c>
      <c r="L9" s="2"/>
      <c r="M9" s="2"/>
    </row>
    <row r="10" spans="2:20" ht="56.25" customHeight="1" x14ac:dyDescent="0.25">
      <c r="C10" s="2"/>
      <c r="D10" s="10"/>
      <c r="E10" s="41" t="s">
        <v>197</v>
      </c>
      <c r="F10" s="11"/>
      <c r="G10" s="11"/>
      <c r="H10" s="11"/>
      <c r="I10" s="12"/>
      <c r="J10" s="12"/>
      <c r="L10" s="2"/>
      <c r="M10" s="2"/>
    </row>
    <row r="11" spans="2:20" ht="16.5" x14ac:dyDescent="0.25">
      <c r="C11" s="2"/>
      <c r="D11" s="8">
        <f t="array" ref="D11:J11">DíasYSemanas+DATE(AñoCalendario,6,1)-WEEKDAY(DATE(AñoCalendario,6,1),(InicioDeSemana="Lu")+1)+22</f>
        <v>44732</v>
      </c>
      <c r="E11" s="25">
        <v>44733</v>
      </c>
      <c r="F11" s="28">
        <v>44734</v>
      </c>
      <c r="G11" s="28">
        <v>44735</v>
      </c>
      <c r="H11" s="28">
        <v>44736</v>
      </c>
      <c r="I11" s="9">
        <v>44737</v>
      </c>
      <c r="J11" s="9">
        <v>44738</v>
      </c>
      <c r="L11" s="2"/>
      <c r="M11" s="2"/>
    </row>
    <row r="12" spans="2:20" ht="56.25" customHeight="1" x14ac:dyDescent="0.25">
      <c r="C12" s="2"/>
      <c r="D12" s="11"/>
      <c r="E12" s="23" t="s">
        <v>2</v>
      </c>
      <c r="F12" s="38" t="s">
        <v>308</v>
      </c>
      <c r="G12" s="41" t="s">
        <v>227</v>
      </c>
      <c r="H12" s="11"/>
      <c r="I12" s="12"/>
      <c r="J12" s="12"/>
      <c r="L12" s="2"/>
      <c r="M12" s="2"/>
    </row>
    <row r="13" spans="2:20" ht="16.5" x14ac:dyDescent="0.25">
      <c r="C13" s="2"/>
      <c r="D13" s="25">
        <f t="array" ref="D13:J13">DíasYSemanas+DATE(AñoCalendario,6,1)-WEEKDAY(DATE(AñoCalendario,6,1),(InicioDeSemana="Lu")+1)+29</f>
        <v>44739</v>
      </c>
      <c r="E13" s="28">
        <v>44740</v>
      </c>
      <c r="F13" s="28">
        <v>44741</v>
      </c>
      <c r="G13" s="28">
        <v>44742</v>
      </c>
      <c r="H13" s="8">
        <v>44743</v>
      </c>
      <c r="I13" s="9">
        <v>44744</v>
      </c>
      <c r="J13" s="9">
        <v>44745</v>
      </c>
      <c r="L13" s="2"/>
      <c r="M13" s="2"/>
    </row>
    <row r="14" spans="2:20" ht="56.25" customHeight="1" x14ac:dyDescent="0.25">
      <c r="C14" s="2"/>
      <c r="D14" s="23" t="s">
        <v>3</v>
      </c>
      <c r="E14" s="47" t="s">
        <v>208</v>
      </c>
      <c r="F14" s="11"/>
      <c r="G14" s="10"/>
      <c r="H14" s="11"/>
      <c r="I14" s="12"/>
      <c r="J14" s="12"/>
      <c r="L14" s="2"/>
      <c r="M14" s="2"/>
    </row>
    <row r="15" spans="2:20" ht="15" customHeight="1" x14ac:dyDescent="0.25">
      <c r="C15" s="2"/>
      <c r="D15" s="8">
        <f t="array" ref="D15:E15">DíasYSemanas+DATE(AñoCalendario,6,1)-WEEKDAY(DATE(AñoCalendario,6,1),(InicioDeSemana="Lu")+1)+36</f>
        <v>44746</v>
      </c>
      <c r="E15" s="8">
        <v>44747</v>
      </c>
      <c r="F15" s="15" t="s">
        <v>0</v>
      </c>
      <c r="G15" s="16"/>
      <c r="H15" s="16"/>
      <c r="I15" s="16"/>
      <c r="J15" s="16"/>
      <c r="L15" s="2"/>
      <c r="M15" s="2"/>
    </row>
    <row r="16" spans="2:20" ht="56.25" customHeight="1" x14ac:dyDescent="0.25">
      <c r="C16" s="2"/>
      <c r="D16" s="10"/>
      <c r="E16" s="10"/>
      <c r="F16" s="74"/>
      <c r="G16" s="75"/>
      <c r="H16" s="75"/>
      <c r="I16" s="75"/>
      <c r="J16" s="76"/>
      <c r="L16" s="2"/>
      <c r="M16" s="2"/>
    </row>
    <row r="17" spans="2:20" ht="16.5" x14ac:dyDescent="0.25">
      <c r="C17" s="2"/>
      <c r="D17" s="2"/>
      <c r="E17" s="2"/>
      <c r="F17" s="2"/>
      <c r="G17" s="2"/>
      <c r="H17" s="2"/>
      <c r="I17" s="2"/>
      <c r="J17" s="3"/>
      <c r="L17" s="2"/>
      <c r="M17" s="2"/>
      <c r="N17" s="2"/>
      <c r="O17" s="2"/>
      <c r="P17" s="2"/>
      <c r="Q17" s="2"/>
      <c r="R17" s="2"/>
      <c r="S17" s="3"/>
      <c r="T17" s="3"/>
    </row>
    <row r="18" spans="2:20" ht="17.25" x14ac:dyDescent="0.3">
      <c r="C18" s="2"/>
      <c r="D18" s="14" t="str">
        <f>UPPER(TEXT(InicioDeSemana,"ddd"))</f>
        <v>LU</v>
      </c>
      <c r="E18" s="14" t="str">
        <f t="shared" ref="E18:J18" si="1">UPPER(TEXT(E19,"ddd"))</f>
        <v>MAR</v>
      </c>
      <c r="F18" s="14" t="str">
        <f t="shared" si="1"/>
        <v>MIÉ</v>
      </c>
      <c r="G18" s="14" t="str">
        <f t="shared" si="1"/>
        <v>JUE</v>
      </c>
      <c r="H18" s="14" t="str">
        <f t="shared" si="1"/>
        <v>VIE</v>
      </c>
      <c r="I18" s="7" t="str">
        <f t="shared" si="1"/>
        <v>SÁB</v>
      </c>
      <c r="J18" s="7" t="str">
        <f t="shared" si="1"/>
        <v>DOM</v>
      </c>
      <c r="L18" s="2"/>
      <c r="M18" s="2"/>
      <c r="N18" s="2"/>
      <c r="O18" s="2"/>
      <c r="P18" s="2"/>
      <c r="Q18" s="2"/>
      <c r="R18" s="2"/>
      <c r="S18" s="3"/>
      <c r="T18" s="3"/>
    </row>
    <row r="19" spans="2:20" ht="16.5" x14ac:dyDescent="0.25">
      <c r="C19" s="2"/>
      <c r="D19" s="8">
        <f t="array" ref="D19:J19">DíasYSemanas+DATE(AñoCalendario,7,1)-WEEKDAY(DATE(AñoCalendario,7,1),(InicioDeSemana="Lu")+1)+1</f>
        <v>44739</v>
      </c>
      <c r="E19" s="8">
        <v>44740</v>
      </c>
      <c r="F19" s="8">
        <v>44741</v>
      </c>
      <c r="G19" s="8">
        <v>44742</v>
      </c>
      <c r="H19" s="8">
        <v>44743</v>
      </c>
      <c r="I19" s="9">
        <v>44744</v>
      </c>
      <c r="J19" s="9">
        <v>44745</v>
      </c>
      <c r="L19" s="2"/>
      <c r="M19" s="2"/>
      <c r="N19" s="2"/>
      <c r="O19" s="2"/>
      <c r="P19" s="2"/>
      <c r="Q19" s="2"/>
      <c r="R19" s="2"/>
      <c r="S19" s="3"/>
      <c r="T19" s="3"/>
    </row>
    <row r="20" spans="2:20" ht="71.25" customHeight="1" x14ac:dyDescent="0.25">
      <c r="C20" s="2"/>
      <c r="D20" s="10"/>
      <c r="E20" s="10"/>
      <c r="F20" s="10"/>
      <c r="G20" s="10"/>
      <c r="H20" s="10"/>
      <c r="I20" s="12"/>
      <c r="J20" s="12"/>
      <c r="L20" s="2"/>
      <c r="M20" s="2"/>
      <c r="N20" s="2"/>
      <c r="O20" s="2"/>
      <c r="P20" s="2"/>
      <c r="Q20" s="2"/>
      <c r="R20" s="2"/>
      <c r="S20" s="3"/>
      <c r="T20" s="3"/>
    </row>
    <row r="21" spans="2:20" ht="16.5" x14ac:dyDescent="0.25">
      <c r="C21" s="2"/>
      <c r="D21" s="25">
        <f t="array" ref="D21:J21">DíasYSemanas+DATE(AñoCalendario,7,1)-WEEKDAY(DATE(AñoCalendario,7,1),(InicioDeSemana="Lu")+1)+8</f>
        <v>44746</v>
      </c>
      <c r="E21" s="25">
        <v>44747</v>
      </c>
      <c r="F21" s="25">
        <v>44748</v>
      </c>
      <c r="G21" s="25">
        <v>44749</v>
      </c>
      <c r="H21" s="25">
        <v>44750</v>
      </c>
      <c r="I21" s="26">
        <v>44751</v>
      </c>
      <c r="J21" s="26">
        <v>44752</v>
      </c>
      <c r="L21" s="2"/>
      <c r="M21" s="2"/>
      <c r="N21" s="2"/>
      <c r="O21" s="2"/>
      <c r="P21" s="2"/>
      <c r="Q21" s="2"/>
      <c r="R21" s="2"/>
      <c r="S21" s="3"/>
      <c r="T21" s="3"/>
    </row>
    <row r="22" spans="2:20" ht="71.25" customHeight="1" x14ac:dyDescent="0.25">
      <c r="C22" s="2"/>
      <c r="D22" s="22" t="s">
        <v>1</v>
      </c>
      <c r="E22" s="22" t="s">
        <v>1</v>
      </c>
      <c r="F22" s="22" t="s">
        <v>1</v>
      </c>
      <c r="G22" s="22" t="s">
        <v>1</v>
      </c>
      <c r="H22" s="22" t="s">
        <v>1</v>
      </c>
      <c r="I22" s="22" t="s">
        <v>1</v>
      </c>
      <c r="J22" s="22" t="s">
        <v>1</v>
      </c>
      <c r="L22" s="2"/>
      <c r="M22" s="2"/>
      <c r="N22" s="2"/>
      <c r="O22" s="2"/>
      <c r="P22" s="2"/>
      <c r="Q22" s="2"/>
      <c r="R22" s="2"/>
      <c r="S22" s="3"/>
      <c r="T22" s="3"/>
    </row>
    <row r="23" spans="2:20" ht="16.5" x14ac:dyDescent="0.25">
      <c r="C23" s="2"/>
      <c r="D23" s="25">
        <f t="array" ref="D23:J23">DíasYSemanas+DATE(AñoCalendario,7,1)-WEEKDAY(DATE(AñoCalendario,7,1),(InicioDeSemana="Lu")+1)+15</f>
        <v>44753</v>
      </c>
      <c r="E23" s="25">
        <v>44754</v>
      </c>
      <c r="F23" s="25">
        <v>44755</v>
      </c>
      <c r="G23" s="25">
        <v>44756</v>
      </c>
      <c r="H23" s="25">
        <v>44757</v>
      </c>
      <c r="I23" s="26">
        <v>44758</v>
      </c>
      <c r="J23" s="26">
        <v>44759</v>
      </c>
      <c r="L23" s="2"/>
      <c r="M23" s="2"/>
      <c r="N23" s="2"/>
      <c r="O23" s="2"/>
      <c r="P23" s="2"/>
      <c r="Q23" s="2"/>
      <c r="R23" s="2"/>
      <c r="S23" s="3"/>
      <c r="T23" s="3"/>
    </row>
    <row r="24" spans="2:20" ht="71.25" customHeight="1" x14ac:dyDescent="0.25">
      <c r="C24" s="2"/>
      <c r="D24" s="22" t="s">
        <v>1</v>
      </c>
      <c r="E24" s="22" t="s">
        <v>1</v>
      </c>
      <c r="F24" s="22" t="s">
        <v>1</v>
      </c>
      <c r="G24" s="22" t="s">
        <v>1</v>
      </c>
      <c r="H24" s="22" t="s">
        <v>1</v>
      </c>
      <c r="I24" s="22" t="s">
        <v>1</v>
      </c>
      <c r="J24" s="22" t="s">
        <v>1</v>
      </c>
      <c r="L24" s="2"/>
      <c r="M24" s="2"/>
      <c r="N24" s="2"/>
      <c r="O24" s="2"/>
      <c r="P24" s="2"/>
      <c r="Q24" s="2"/>
      <c r="R24" s="2"/>
      <c r="S24" s="3"/>
      <c r="T24" s="3"/>
    </row>
    <row r="25" spans="2:20" ht="16.5" x14ac:dyDescent="0.25">
      <c r="C25" s="2"/>
      <c r="D25" s="25">
        <f t="array" ref="D25:J25">DíasYSemanas+DATE(AñoCalendario,7,1)-WEEKDAY(DATE(AñoCalendario,7,1),(InicioDeSemana="Lu")+1)+22</f>
        <v>44760</v>
      </c>
      <c r="E25" s="25">
        <v>44761</v>
      </c>
      <c r="F25" s="25">
        <v>44762</v>
      </c>
      <c r="G25" s="25">
        <v>44763</v>
      </c>
      <c r="H25" s="25">
        <v>44764</v>
      </c>
      <c r="I25" s="26">
        <v>44765</v>
      </c>
      <c r="J25" s="26">
        <v>44766</v>
      </c>
      <c r="L25" s="2"/>
      <c r="M25" s="2"/>
      <c r="N25" s="2"/>
      <c r="O25" s="2"/>
      <c r="P25" s="2"/>
      <c r="Q25" s="2"/>
      <c r="R25" s="2"/>
      <c r="S25" s="3"/>
      <c r="T25" s="3"/>
    </row>
    <row r="26" spans="2:20" ht="71.25" customHeight="1" x14ac:dyDescent="0.25">
      <c r="C26" s="2"/>
      <c r="D26" s="22" t="s">
        <v>1</v>
      </c>
      <c r="E26" s="22" t="s">
        <v>1</v>
      </c>
      <c r="F26" s="22" t="s">
        <v>1</v>
      </c>
      <c r="G26" s="22" t="s">
        <v>1</v>
      </c>
      <c r="H26" s="22" t="s">
        <v>1</v>
      </c>
      <c r="I26" s="22" t="s">
        <v>1</v>
      </c>
      <c r="J26" s="22" t="s">
        <v>1</v>
      </c>
      <c r="L26" s="2"/>
      <c r="M26" s="2"/>
      <c r="N26" s="2"/>
      <c r="O26" s="2"/>
      <c r="P26" s="2"/>
      <c r="Q26" s="2"/>
      <c r="R26" s="2"/>
      <c r="S26" s="3"/>
      <c r="T26" s="3"/>
    </row>
    <row r="27" spans="2:20" ht="16.5" x14ac:dyDescent="0.25">
      <c r="C27" s="2"/>
      <c r="D27" s="8">
        <f t="array" ref="D27:J27">DíasYSemanas+DATE(AñoCalendario,7,1)-WEEKDAY(DATE(AñoCalendario,7,1),(InicioDeSemana="Lu")+1)+29</f>
        <v>44767</v>
      </c>
      <c r="E27" s="8">
        <v>44768</v>
      </c>
      <c r="F27" s="8">
        <v>44769</v>
      </c>
      <c r="G27" s="8">
        <v>44770</v>
      </c>
      <c r="H27" s="8">
        <v>44771</v>
      </c>
      <c r="I27" s="9">
        <v>44772</v>
      </c>
      <c r="J27" s="9">
        <v>44773</v>
      </c>
      <c r="L27" s="2"/>
      <c r="M27" s="2"/>
      <c r="N27" s="2"/>
      <c r="O27" s="2"/>
      <c r="P27" s="2"/>
      <c r="Q27" s="2"/>
      <c r="R27" s="2"/>
      <c r="S27" s="3"/>
      <c r="T27" s="3"/>
    </row>
    <row r="28" spans="2:20" ht="71.25" customHeight="1" x14ac:dyDescent="0.25">
      <c r="C28" s="2"/>
      <c r="D28" s="29"/>
      <c r="E28" s="11" t="s">
        <v>209</v>
      </c>
      <c r="F28" s="40" t="s">
        <v>281</v>
      </c>
      <c r="G28" s="56" t="s">
        <v>373</v>
      </c>
      <c r="H28" s="30"/>
      <c r="I28" s="31"/>
      <c r="J28" s="31"/>
      <c r="L28" s="2"/>
      <c r="M28" s="2"/>
      <c r="N28" s="2"/>
      <c r="O28" s="2"/>
      <c r="P28" s="2"/>
      <c r="Q28" s="2"/>
      <c r="R28" s="2"/>
      <c r="S28" s="3"/>
      <c r="T28" s="3"/>
    </row>
    <row r="29" spans="2:20" ht="16.5" x14ac:dyDescent="0.25">
      <c r="B29" s="32"/>
      <c r="C29" s="33"/>
      <c r="D29" s="8">
        <f t="array" ref="D29:E29">DíasYSemanas+DATE(AñoCalendario,7,1)-WEEKDAY(DATE(AñoCalendario,7,1),(InicioDeSemana="Lu")+1)+36</f>
        <v>44774</v>
      </c>
      <c r="E29" s="8">
        <v>44775</v>
      </c>
      <c r="F29" s="77" t="s">
        <v>0</v>
      </c>
      <c r="G29" s="78"/>
      <c r="H29" s="78"/>
      <c r="I29" s="78"/>
      <c r="J29" s="78"/>
      <c r="L29" s="2"/>
      <c r="M29" s="2"/>
      <c r="N29" s="2"/>
      <c r="O29" s="2"/>
      <c r="P29" s="2"/>
      <c r="Q29" s="2"/>
      <c r="R29" s="2"/>
      <c r="S29" s="3"/>
      <c r="T29" s="3"/>
    </row>
    <row r="30" spans="2:20" ht="70.5" customHeight="1" x14ac:dyDescent="0.25">
      <c r="B30" s="32"/>
      <c r="C30" s="33"/>
      <c r="D30" s="10"/>
      <c r="E30" s="11"/>
      <c r="F30" s="77"/>
      <c r="G30" s="78"/>
      <c r="H30" s="78"/>
      <c r="I30" s="78"/>
      <c r="J30" s="78"/>
      <c r="L30" s="2"/>
      <c r="M30" s="2"/>
      <c r="N30" s="2"/>
      <c r="O30" s="2"/>
      <c r="P30" s="2"/>
      <c r="Q30" s="2"/>
      <c r="R30" s="2"/>
      <c r="S30" s="3"/>
      <c r="T30" s="3"/>
    </row>
    <row r="31" spans="2:20" x14ac:dyDescent="0.25">
      <c r="B31" s="17"/>
      <c r="C31" s="17"/>
      <c r="D31" s="17"/>
    </row>
    <row r="32" spans="2:20" ht="21.75" customHeight="1" x14ac:dyDescent="0.3">
      <c r="B32" s="32"/>
      <c r="C32" s="37" t="str">
        <f>UPPER(TEXT(D35,"mmmm"))</f>
        <v>AGOSTO</v>
      </c>
      <c r="D32" s="6" t="str">
        <f>UPPER(TEXT(InicioDeSemana,"ddd"))</f>
        <v>LU</v>
      </c>
      <c r="E32" s="6" t="str">
        <f t="shared" ref="E32:J32" si="2">UPPER(TEXT(E33,"ddd"))</f>
        <v>MAR</v>
      </c>
      <c r="F32" s="6" t="str">
        <f t="shared" si="2"/>
        <v>MIÉ</v>
      </c>
      <c r="G32" s="6" t="str">
        <f t="shared" si="2"/>
        <v>JUE</v>
      </c>
      <c r="H32" s="6" t="str">
        <f t="shared" si="2"/>
        <v>VIE</v>
      </c>
      <c r="I32" s="7" t="str">
        <f t="shared" si="2"/>
        <v>SÁB</v>
      </c>
      <c r="J32" s="7" t="str">
        <f t="shared" si="2"/>
        <v>DOM</v>
      </c>
      <c r="L32" s="18" t="str">
        <f>UPPER(TEXT(D49,"mmmm"))</f>
        <v>SEPTIEMBRE</v>
      </c>
    </row>
    <row r="33" spans="2:12" ht="16.5" x14ac:dyDescent="0.25">
      <c r="B33" s="32"/>
      <c r="C33" s="33"/>
      <c r="D33" s="8">
        <f t="array" ref="D33:J33">DíasYSemanas+DATE(AñoCalendario,8,1)-WEEKDAY(DATE(AñoCalendario,8,1),(InicioDeSemana="Lu")+1)+1</f>
        <v>44774</v>
      </c>
      <c r="E33" s="8">
        <v>44775</v>
      </c>
      <c r="F33" s="8">
        <v>44776</v>
      </c>
      <c r="G33" s="8">
        <v>44777</v>
      </c>
      <c r="H33" s="8">
        <v>44778</v>
      </c>
      <c r="I33" s="9">
        <v>44779</v>
      </c>
      <c r="J33" s="9">
        <v>44780</v>
      </c>
      <c r="L33" s="3"/>
    </row>
    <row r="34" spans="2:12" s="17" customFormat="1" ht="64.5" customHeight="1" x14ac:dyDescent="0.25">
      <c r="C34" s="2"/>
      <c r="D34" s="34"/>
      <c r="E34" s="34"/>
      <c r="F34" s="34"/>
      <c r="G34" s="35" t="s">
        <v>376</v>
      </c>
      <c r="H34" s="34"/>
      <c r="I34" s="36"/>
      <c r="J34" s="36"/>
      <c r="L34" s="3"/>
    </row>
    <row r="35" spans="2:12" ht="16.5" x14ac:dyDescent="0.25">
      <c r="C35" s="2"/>
      <c r="D35" s="8">
        <f t="array" ref="D35:J35">DíasYSemanas+DATE(AñoCalendario,8,1)-WEEKDAY(DATE(AñoCalendario,8,1),(InicioDeSemana="Lu")+1)+8</f>
        <v>44781</v>
      </c>
      <c r="E35" s="8">
        <v>44782</v>
      </c>
      <c r="F35" s="8">
        <v>44783</v>
      </c>
      <c r="G35" s="8">
        <v>44784</v>
      </c>
      <c r="H35" s="8">
        <v>44785</v>
      </c>
      <c r="I35" s="9">
        <v>44786</v>
      </c>
      <c r="J35" s="9">
        <v>44787</v>
      </c>
      <c r="L35" s="3"/>
    </row>
    <row r="36" spans="2:12" s="17" customFormat="1" ht="64.5" customHeight="1" x14ac:dyDescent="0.25">
      <c r="C36" s="2"/>
      <c r="D36" s="55" t="s">
        <v>378</v>
      </c>
      <c r="E36" s="54" t="s">
        <v>216</v>
      </c>
      <c r="F36" s="11"/>
      <c r="G36" s="11"/>
      <c r="H36" s="11"/>
      <c r="I36" s="12"/>
      <c r="J36" s="12"/>
      <c r="L36" s="3"/>
    </row>
    <row r="37" spans="2:12" ht="23.25" customHeight="1" x14ac:dyDescent="0.25">
      <c r="C37" s="2"/>
      <c r="D37" s="25">
        <f t="array" ref="D37:J37">DíasYSemanas+DATE(AñoCalendario,8,1)-WEEKDAY(DATE(AñoCalendario,8,1),(InicioDeSemana="Lu")+1)+15</f>
        <v>44788</v>
      </c>
      <c r="E37" s="8">
        <v>44789</v>
      </c>
      <c r="F37" s="8">
        <v>44790</v>
      </c>
      <c r="G37" s="8">
        <v>44791</v>
      </c>
      <c r="H37" s="8">
        <v>44792</v>
      </c>
      <c r="I37" s="9">
        <v>44793</v>
      </c>
      <c r="J37" s="9">
        <v>44794</v>
      </c>
      <c r="L37" s="3"/>
    </row>
    <row r="38" spans="2:12" s="17" customFormat="1" ht="64.5" customHeight="1" x14ac:dyDescent="0.25">
      <c r="C38" s="2"/>
      <c r="D38" s="24" t="s">
        <v>2</v>
      </c>
      <c r="E38" s="10"/>
      <c r="F38" s="10"/>
      <c r="G38" s="38" t="s">
        <v>383</v>
      </c>
      <c r="H38" s="10" t="s">
        <v>160</v>
      </c>
      <c r="I38" s="12"/>
      <c r="J38" s="12"/>
      <c r="L38" s="3"/>
    </row>
    <row r="39" spans="2:12" ht="19.5" customHeight="1" x14ac:dyDescent="0.25">
      <c r="C39" s="2"/>
      <c r="D39" s="8">
        <f t="array" ref="D39:J39">DíasYSemanas+DATE(AñoCalendario,8,1)-WEEKDAY(DATE(AñoCalendario,8,1),(InicioDeSemana="Lu")+1)+22</f>
        <v>44795</v>
      </c>
      <c r="E39" s="8">
        <v>44796</v>
      </c>
      <c r="F39" s="8">
        <v>44797</v>
      </c>
      <c r="G39" s="8">
        <v>44798</v>
      </c>
      <c r="H39" s="8">
        <v>44799</v>
      </c>
      <c r="I39" s="9">
        <v>44800</v>
      </c>
      <c r="J39" s="9">
        <v>44801</v>
      </c>
      <c r="L39" s="3"/>
    </row>
    <row r="40" spans="2:12" s="17" customFormat="1" ht="64.5" customHeight="1" x14ac:dyDescent="0.25">
      <c r="C40" s="2"/>
      <c r="D40" s="10"/>
      <c r="E40" s="39" t="s">
        <v>312</v>
      </c>
      <c r="F40" s="11"/>
      <c r="G40" s="41" t="s">
        <v>227</v>
      </c>
      <c r="H40" s="10"/>
      <c r="I40" s="12"/>
      <c r="J40" s="12"/>
      <c r="L40" s="3"/>
    </row>
    <row r="41" spans="2:12" ht="17.25" customHeight="1" x14ac:dyDescent="0.25">
      <c r="C41" s="2"/>
      <c r="D41" s="8">
        <f t="array" ref="D41:J41">DíasYSemanas+DATE(AñoCalendario,8,1)-WEEKDAY(DATE(AñoCalendario,8,1),(InicioDeSemana="Lu")+1)+29</f>
        <v>44802</v>
      </c>
      <c r="E41" s="8">
        <v>44803</v>
      </c>
      <c r="F41" s="8">
        <v>44804</v>
      </c>
      <c r="G41" s="8">
        <v>44805</v>
      </c>
      <c r="H41" s="8">
        <v>44806</v>
      </c>
      <c r="I41" s="9">
        <v>44807</v>
      </c>
      <c r="J41" s="9">
        <v>44808</v>
      </c>
      <c r="L41" s="3"/>
    </row>
    <row r="42" spans="2:12" s="17" customFormat="1" ht="64.5" customHeight="1" x14ac:dyDescent="0.25">
      <c r="C42" s="2"/>
      <c r="D42" s="10"/>
      <c r="E42" s="41" t="s">
        <v>88</v>
      </c>
      <c r="F42" s="34" t="s">
        <v>79</v>
      </c>
      <c r="G42" s="10"/>
      <c r="H42" s="10"/>
      <c r="I42" s="12"/>
      <c r="J42" s="12"/>
      <c r="L42" s="3"/>
    </row>
    <row r="43" spans="2:12" ht="21" customHeight="1" x14ac:dyDescent="0.25">
      <c r="C43" s="2"/>
      <c r="D43" s="8">
        <f t="array" ref="D43:E43">DíasYSemanas+DATE(AñoCalendario,8,1)-WEEKDAY(DATE(AñoCalendario,8,1),(InicioDeSemana="Lu")+1)+36</f>
        <v>44809</v>
      </c>
      <c r="E43" s="8">
        <v>44810</v>
      </c>
      <c r="F43" s="77" t="s">
        <v>0</v>
      </c>
      <c r="G43" s="78"/>
      <c r="H43" s="78"/>
      <c r="I43" s="78"/>
      <c r="J43" s="78"/>
      <c r="L43" s="3"/>
    </row>
    <row r="44" spans="2:12" s="17" customFormat="1" ht="64.5" customHeight="1" x14ac:dyDescent="0.25">
      <c r="C44" s="2"/>
      <c r="D44" s="10"/>
      <c r="E44" s="10"/>
      <c r="F44" s="77"/>
      <c r="G44" s="78"/>
      <c r="H44" s="78"/>
      <c r="I44" s="78"/>
      <c r="J44" s="78"/>
      <c r="L44" s="3"/>
    </row>
    <row r="46" spans="2:12" ht="17.25" x14ac:dyDescent="0.3">
      <c r="D46" s="7" t="str">
        <f>UPPER(TEXT(InicioDeSemana,"ddd"))</f>
        <v>LU</v>
      </c>
      <c r="E46" s="7" t="str">
        <f t="shared" ref="E46:J46" si="3">UPPER(TEXT(E47,"ddd"))</f>
        <v>MAR</v>
      </c>
      <c r="F46" s="7" t="str">
        <f t="shared" si="3"/>
        <v>MIÉ</v>
      </c>
      <c r="G46" s="7" t="str">
        <f t="shared" si="3"/>
        <v>JUE</v>
      </c>
      <c r="H46" s="7" t="str">
        <f t="shared" si="3"/>
        <v>VIE</v>
      </c>
      <c r="I46" s="7" t="str">
        <f t="shared" si="3"/>
        <v>SÁB</v>
      </c>
      <c r="J46" s="7" t="str">
        <f t="shared" si="3"/>
        <v>DOM</v>
      </c>
    </row>
    <row r="47" spans="2:12" ht="16.5" x14ac:dyDescent="0.25">
      <c r="D47" s="9">
        <f t="array" ref="D47:J47">DíasYSemanas+DATE(AñoCalendario,9,1)-WEEKDAY(DATE(AñoCalendario,9,1),(InicioDeSemana="Lu")+1)+1</f>
        <v>44802</v>
      </c>
      <c r="E47" s="9">
        <v>44803</v>
      </c>
      <c r="F47" s="9">
        <v>44804</v>
      </c>
      <c r="G47" s="8">
        <v>44805</v>
      </c>
      <c r="H47" s="8">
        <v>44806</v>
      </c>
      <c r="I47" s="9">
        <v>44807</v>
      </c>
      <c r="J47" s="9">
        <v>44808</v>
      </c>
    </row>
    <row r="48" spans="2:12" ht="65.25" customHeight="1" x14ac:dyDescent="0.25">
      <c r="D48" s="12"/>
      <c r="E48" s="12"/>
      <c r="F48" s="12"/>
      <c r="G48" s="41" t="s">
        <v>382</v>
      </c>
      <c r="H48" s="12"/>
      <c r="I48" s="12"/>
      <c r="J48" s="12"/>
    </row>
    <row r="49" spans="4:10" ht="16.5" x14ac:dyDescent="0.25">
      <c r="D49" s="8">
        <f t="array" ref="D49:J49">DíasYSemanas+DATE(AñoCalendario,9,1)-WEEKDAY(DATE(AñoCalendario,9,1),(InicioDeSemana="Lu")+1)+8</f>
        <v>44809</v>
      </c>
      <c r="E49" s="8">
        <v>44810</v>
      </c>
      <c r="F49" s="8">
        <v>44811</v>
      </c>
      <c r="G49" s="8">
        <v>44812</v>
      </c>
      <c r="H49" s="8">
        <v>44813</v>
      </c>
      <c r="I49" s="9">
        <v>44814</v>
      </c>
      <c r="J49" s="9">
        <v>44815</v>
      </c>
    </row>
    <row r="50" spans="4:10" ht="65.25" customHeight="1" x14ac:dyDescent="0.25">
      <c r="D50" s="70" t="s">
        <v>386</v>
      </c>
      <c r="E50" s="41" t="s">
        <v>143</v>
      </c>
      <c r="F50" s="12"/>
      <c r="G50" s="41" t="s">
        <v>382</v>
      </c>
      <c r="H50" s="41" t="s">
        <v>157</v>
      </c>
      <c r="I50" s="12"/>
      <c r="J50" s="12"/>
    </row>
    <row r="51" spans="4:10" ht="16.5" x14ac:dyDescent="0.25">
      <c r="D51" s="8">
        <f t="array" ref="D51:J51">DíasYSemanas+DATE(AñoCalendario,9,1)-WEEKDAY(DATE(AñoCalendario,9,1),(InicioDeSemana="Lu")+1)+15</f>
        <v>44816</v>
      </c>
      <c r="E51" s="8">
        <v>44817</v>
      </c>
      <c r="F51" s="8">
        <v>44818</v>
      </c>
      <c r="G51" s="8">
        <v>44819</v>
      </c>
      <c r="H51" s="8">
        <v>44820</v>
      </c>
      <c r="I51" s="9">
        <v>44821</v>
      </c>
      <c r="J51" s="9">
        <v>44822</v>
      </c>
    </row>
    <row r="52" spans="4:10" ht="65.25" customHeight="1" x14ac:dyDescent="0.25">
      <c r="D52" s="10"/>
      <c r="E52" s="10"/>
      <c r="F52" s="10"/>
      <c r="G52" s="10"/>
      <c r="H52" s="10"/>
      <c r="I52" s="12"/>
      <c r="J52" s="12"/>
    </row>
    <row r="53" spans="4:10" ht="16.5" x14ac:dyDescent="0.25">
      <c r="D53" s="8">
        <f t="array" ref="D53:J53">DíasYSemanas+DATE(AñoCalendario,9,1)-WEEKDAY(DATE(AñoCalendario,9,1),(InicioDeSemana="Lu")+1)+22</f>
        <v>44823</v>
      </c>
      <c r="E53" s="8">
        <v>44824</v>
      </c>
      <c r="F53" s="8">
        <v>44825</v>
      </c>
      <c r="G53" s="8">
        <v>44826</v>
      </c>
      <c r="H53" s="8">
        <v>44827</v>
      </c>
      <c r="I53" s="9">
        <v>44828</v>
      </c>
      <c r="J53" s="9">
        <v>44829</v>
      </c>
    </row>
    <row r="54" spans="4:10" ht="65.25" customHeight="1" x14ac:dyDescent="0.25">
      <c r="D54" s="19"/>
      <c r="E54" s="19"/>
      <c r="F54" s="19"/>
      <c r="G54" s="19"/>
      <c r="H54" s="19"/>
      <c r="I54" s="12"/>
      <c r="J54" s="12"/>
    </row>
    <row r="55" spans="4:10" ht="16.5" x14ac:dyDescent="0.25">
      <c r="D55" s="8">
        <f t="array" ref="D55:J55">DíasYSemanas+DATE(AñoCalendario,9,1)-WEEKDAY(DATE(AñoCalendario,9,1),(InicioDeSemana="Lu")+1)+29</f>
        <v>44830</v>
      </c>
      <c r="E55" s="8">
        <v>44831</v>
      </c>
      <c r="F55" s="8">
        <v>44832</v>
      </c>
      <c r="G55" s="8">
        <v>44833</v>
      </c>
      <c r="H55" s="8">
        <v>44834</v>
      </c>
      <c r="I55" s="9">
        <v>44835</v>
      </c>
      <c r="J55" s="9">
        <v>44836</v>
      </c>
    </row>
    <row r="56" spans="4:10" ht="65.25" customHeight="1" x14ac:dyDescent="0.25">
      <c r="D56" s="12"/>
      <c r="E56" s="12"/>
      <c r="F56" s="12"/>
      <c r="G56" s="12"/>
      <c r="H56" s="12"/>
      <c r="I56" s="12"/>
      <c r="J56" s="12"/>
    </row>
    <row r="57" spans="4:10" ht="16.5" x14ac:dyDescent="0.25">
      <c r="D57" s="9">
        <f t="array" ref="D57:E57">DíasYSemanas+DATE(AñoCalendario,9,1)-WEEKDAY(DATE(AñoCalendario,9,1),(InicioDeSemana="Lu")+1)+36</f>
        <v>44837</v>
      </c>
      <c r="E57" s="9">
        <v>44838</v>
      </c>
      <c r="F57" s="20" t="s">
        <v>0</v>
      </c>
      <c r="G57" s="27"/>
      <c r="H57" s="27"/>
      <c r="I57" s="27"/>
      <c r="J57" s="27"/>
    </row>
    <row r="58" spans="4:10" ht="65.25" customHeight="1" x14ac:dyDescent="0.25">
      <c r="D58" s="12"/>
      <c r="E58" s="12"/>
      <c r="F58" s="72"/>
      <c r="G58" s="72"/>
      <c r="H58" s="72"/>
      <c r="I58" s="72"/>
      <c r="J58" s="72"/>
    </row>
  </sheetData>
  <mergeCells count="8">
    <mergeCell ref="F58:J58"/>
    <mergeCell ref="B1:J1"/>
    <mergeCell ref="B2:J2"/>
    <mergeCell ref="F16:J16"/>
    <mergeCell ref="F29:F30"/>
    <mergeCell ref="G29:J30"/>
    <mergeCell ref="F43:F44"/>
    <mergeCell ref="G43:J44"/>
  </mergeCells>
  <conditionalFormatting sqref="J33:J42 J23 J25 J27:J28">
    <cfRule type="expression" dxfId="235" priority="16">
      <formula>$J$3="DO"</formula>
    </cfRule>
  </conditionalFormatting>
  <conditionalFormatting sqref="D13:J13 D15:E15">
    <cfRule type="expression" dxfId="234" priority="29">
      <formula>AND(DAY(D13)&gt;=1,DAY(D13)&lt;=15)</formula>
    </cfRule>
  </conditionalFormatting>
  <conditionalFormatting sqref="D5:I6">
    <cfRule type="expression" dxfId="233" priority="28">
      <formula>DAY(D5)&gt;8</formula>
    </cfRule>
  </conditionalFormatting>
  <conditionalFormatting sqref="D5:D16 E8">
    <cfRule type="expression" dxfId="232" priority="27">
      <formula>E$3="DO"</formula>
    </cfRule>
  </conditionalFormatting>
  <conditionalFormatting sqref="I5:I14">
    <cfRule type="expression" dxfId="231" priority="26">
      <formula>J$3="SÁ"</formula>
    </cfRule>
  </conditionalFormatting>
  <conditionalFormatting sqref="J19:J21">
    <cfRule type="expression" dxfId="230" priority="21">
      <formula>$J$3="DO"</formula>
    </cfRule>
  </conditionalFormatting>
  <conditionalFormatting sqref="D27:J27 D29:E29">
    <cfRule type="expression" dxfId="229" priority="25">
      <formula>AND(DAY(D27)&gt;=1,DAY(D27)&lt;=15)</formula>
    </cfRule>
  </conditionalFormatting>
  <conditionalFormatting sqref="D19:I20">
    <cfRule type="expression" dxfId="228" priority="24">
      <formula>DAY(D19)&gt;8</formula>
    </cfRule>
  </conditionalFormatting>
  <conditionalFormatting sqref="D19:D21 D23 D25 D27:D30">
    <cfRule type="expression" dxfId="227" priority="23">
      <formula>N$3="DO"</formula>
    </cfRule>
  </conditionalFormatting>
  <conditionalFormatting sqref="I19:J21 I23:J23 I25:J25 I27:J28">
    <cfRule type="expression" dxfId="226" priority="22">
      <formula>S$3="SÁ"</formula>
    </cfRule>
  </conditionalFormatting>
  <conditionalFormatting sqref="D41:J41 D43:E43">
    <cfRule type="expression" dxfId="225" priority="20">
      <formula>AND(DAY(D41)&gt;=1,DAY(D41)&lt;=15)</formula>
    </cfRule>
  </conditionalFormatting>
  <conditionalFormatting sqref="D33:I34">
    <cfRule type="expression" dxfId="224" priority="19">
      <formula>DAY(D33)&gt;8</formula>
    </cfRule>
  </conditionalFormatting>
  <conditionalFormatting sqref="D33:D35 D37:D44">
    <cfRule type="expression" dxfId="223" priority="18">
      <formula>D$3="DO"</formula>
    </cfRule>
  </conditionalFormatting>
  <conditionalFormatting sqref="I33:J42">
    <cfRule type="expression" dxfId="222" priority="17">
      <formula>I$3="SÁ"</formula>
    </cfRule>
  </conditionalFormatting>
  <conditionalFormatting sqref="J5:J14">
    <cfRule type="expression" dxfId="221" priority="30">
      <formula>#REF!="SÁ"</formula>
    </cfRule>
  </conditionalFormatting>
  <conditionalFormatting sqref="J5:J14">
    <cfRule type="expression" dxfId="220" priority="31">
      <formula>#REF!="DO"</formula>
    </cfRule>
  </conditionalFormatting>
  <conditionalFormatting sqref="D55:J55 D57:E57">
    <cfRule type="expression" dxfId="219" priority="15">
      <formula>AND(DAY(D55)&gt;=1,DAY(D55)&lt;=15)</formula>
    </cfRule>
  </conditionalFormatting>
  <conditionalFormatting sqref="D47:I48">
    <cfRule type="expression" dxfId="218" priority="14">
      <formula>DAY(D47)&gt;8</formula>
    </cfRule>
  </conditionalFormatting>
  <conditionalFormatting sqref="D47:D58">
    <cfRule type="expression" dxfId="217" priority="13">
      <formula>M$3="DO"</formula>
    </cfRule>
  </conditionalFormatting>
  <conditionalFormatting sqref="I47:J56">
    <cfRule type="expression" dxfId="216" priority="12">
      <formula>R$3="SÁ"</formula>
    </cfRule>
  </conditionalFormatting>
  <conditionalFormatting sqref="J47:J56">
    <cfRule type="expression" dxfId="215" priority="11">
      <formula>$I$3="DO"</formula>
    </cfRule>
  </conditionalFormatting>
  <conditionalFormatting sqref="D22:J22">
    <cfRule type="expression" dxfId="214" priority="10">
      <formula>O$3="DO"</formula>
    </cfRule>
  </conditionalFormatting>
  <conditionalFormatting sqref="D24:J24">
    <cfRule type="expression" dxfId="213" priority="9">
      <formula>O$3="DO"</formula>
    </cfRule>
  </conditionalFormatting>
  <conditionalFormatting sqref="D26:J26">
    <cfRule type="expression" dxfId="212" priority="8">
      <formula>O$3="DO"</formula>
    </cfRule>
  </conditionalFormatting>
  <conditionalFormatting sqref="D36">
    <cfRule type="expression" dxfId="211" priority="7">
      <formula>D$3="DO"</formula>
    </cfRule>
  </conditionalFormatting>
  <conditionalFormatting sqref="G8">
    <cfRule type="expression" dxfId="210" priority="6">
      <formula>H$3="DO"</formula>
    </cfRule>
  </conditionalFormatting>
  <conditionalFormatting sqref="E36">
    <cfRule type="expression" dxfId="209" priority="5">
      <formula>DAY(E36)&gt;8</formula>
    </cfRule>
  </conditionalFormatting>
  <conditionalFormatting sqref="F42">
    <cfRule type="expression" dxfId="208" priority="4">
      <formula>DAY(F42)&gt;8</formula>
    </cfRule>
  </conditionalFormatting>
  <conditionalFormatting sqref="H50">
    <cfRule type="expression" dxfId="207" priority="3">
      <formula>Q$3="DO"</formula>
    </cfRule>
  </conditionalFormatting>
  <conditionalFormatting sqref="F28">
    <cfRule type="expression" dxfId="206" priority="2">
      <formula>P$3="DO"</formula>
    </cfRule>
  </conditionalFormatting>
  <conditionalFormatting sqref="H8">
    <cfRule type="expression" dxfId="205" priority="1">
      <formula>I$3="DO"</formula>
    </cfRule>
  </conditionalFormatting>
  <dataValidations count="7">
    <dataValidation allowBlank="1" showInputMessage="1" showErrorMessage="1" prompt="El día del calendario en esta fila y en las filas 5, 7, 9, 11 y 13 se actualiza automáticamente. Si esta celda no contiene el número 1, se trata de un día del mes anterior. Escriba las notas del mes en la celda F13." sqref="D5 D19 D33 D47" xr:uid="{836F5551-E2A0-48FF-AD6F-12C346955F82}"/>
    <dataValidation allowBlank="1" showInputMessage="1" showErrorMessage="1" prompt="Escriba las notas diarias basadas en el día del calendario que se encuentra arriba en las celdas de esta fila y las filas 6, 8, 10, 12 y 14, de las columnas C a I." sqref="D6 D20 D34 D48" xr:uid="{5427A2F7-36C3-42C7-9AB6-B619E861080C}"/>
    <dataValidation allowBlank="1" showInputMessage="1" showErrorMessage="1" prompt="El mes de esta hoja de cálculo está en esta celda. Calendario comienza en la derecha y contiene las fechas del mes anterior, el actual y el siguiente. Las notas mensuales se pueden escribir en la celda F13." sqref="C32 L4:M4 C4 L32" xr:uid="{21EAA37B-3FBB-4480-9564-7565C32E6483}"/>
    <dataValidation allowBlank="1" showInputMessage="1" showErrorMessage="1" prompt="El año de esta celda se actualiza automáticamente según el año especificado en la hoja de cálculo Enero. El mes de esta hoja de cálculo se encuentra en la siguiente celda." sqref="L3:M3" xr:uid="{1CB2430F-3D94-4DDC-915E-F0EA02C4E1F1}"/>
    <dataValidation allowBlank="1" showInputMessage="1" showErrorMessage="1" prompt="Escriba notas en la celda de la derecha." sqref="F15:F16 F29:F30 F43:F44 F57:F58" xr:uid="{71C9A125-C6DE-4DDB-88DC-77D9ED55BC6D}"/>
    <dataValidation allowBlank="1" showInputMessage="1" showErrorMessage="1" prompt="Escriba notas en esta celda." sqref="G43:J44 G29:J30 G15:J15 G57:J57" xr:uid="{CEB9FCCA-809C-4049-9570-CD5B1666CCF7}"/>
    <dataValidation allowBlank="1" showInputMessage="1" showErrorMessage="1" prompt="Esta fila contiene los nombres de los días laborables de este calendario. Esta celda contiene el primer día de la semana. Para cambiar el día de inicio, seleccione un nuevo día laborable en la celda L3 de la hoja de cálculo Enero." sqref="D4 D18 D32 D46" xr:uid="{1E98543A-0945-4932-90C1-9B153F49CE86}"/>
  </dataValidations>
  <printOptions horizontalCentered="1" verticalCentered="1"/>
  <pageMargins left="0.59055118110236227" right="0.59055118110236227" top="0.59055118110236227" bottom="0.59055118110236227" header="0.31496062992125984" footer="0.31496062992125984"/>
  <pageSetup paperSize="41"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A0976-04D0-4999-91B4-C61AB8E53B82}">
  <dimension ref="B1:T58"/>
  <sheetViews>
    <sheetView topLeftCell="A3" zoomScale="96" zoomScaleNormal="96" workbookViewId="0">
      <selection activeCell="D8" sqref="D8"/>
    </sheetView>
  </sheetViews>
  <sheetFormatPr baseColWidth="10" defaultRowHeight="15" x14ac:dyDescent="0.25"/>
  <cols>
    <col min="2" max="3" width="7.28515625" customWidth="1"/>
    <col min="4" max="10" width="18.5703125" customWidth="1"/>
    <col min="14" max="20" width="26.42578125" customWidth="1"/>
  </cols>
  <sheetData>
    <row r="1" spans="2:20" ht="22.5" x14ac:dyDescent="0.45">
      <c r="B1" s="73" t="s">
        <v>4</v>
      </c>
      <c r="C1" s="73"/>
      <c r="D1" s="73"/>
      <c r="E1" s="73"/>
      <c r="F1" s="73"/>
      <c r="G1" s="73"/>
      <c r="H1" s="73"/>
      <c r="I1" s="73"/>
      <c r="J1" s="73"/>
    </row>
    <row r="2" spans="2:20" ht="22.5" x14ac:dyDescent="0.45">
      <c r="B2" s="73" t="s">
        <v>21</v>
      </c>
      <c r="C2" s="73"/>
      <c r="D2" s="73"/>
      <c r="E2" s="73"/>
      <c r="F2" s="73"/>
      <c r="G2" s="73"/>
      <c r="H2" s="73"/>
      <c r="I2" s="73"/>
      <c r="J2" s="73"/>
    </row>
    <row r="3" spans="2:20" ht="16.5" x14ac:dyDescent="0.25">
      <c r="L3" s="1">
        <f>AñoCalendario</f>
        <v>2022</v>
      </c>
      <c r="M3" s="1"/>
      <c r="N3" s="2"/>
      <c r="O3" s="2"/>
      <c r="P3" s="2"/>
      <c r="Q3" s="2"/>
      <c r="R3" s="2"/>
      <c r="S3" s="3"/>
      <c r="T3" s="3"/>
    </row>
    <row r="4" spans="2:20" ht="17.25" x14ac:dyDescent="0.3">
      <c r="C4" s="4" t="str">
        <f>UPPER(TEXT(D7,"mmmm"))</f>
        <v>JUNIO</v>
      </c>
      <c r="D4" s="5" t="str">
        <f>UPPER(TEXT(InicioDeSemana,"ddd"))</f>
        <v>LU</v>
      </c>
      <c r="E4" s="6" t="str">
        <f t="shared" ref="E4:J4" si="0">UPPER(TEXT(E5,"ddd"))</f>
        <v>MAR</v>
      </c>
      <c r="F4" s="6" t="str">
        <f t="shared" si="0"/>
        <v>MIÉ</v>
      </c>
      <c r="G4" s="6" t="str">
        <f t="shared" si="0"/>
        <v>JUE</v>
      </c>
      <c r="H4" s="6" t="str">
        <f t="shared" si="0"/>
        <v>VIE</v>
      </c>
      <c r="I4" s="7" t="str">
        <f t="shared" si="0"/>
        <v>SÁB</v>
      </c>
      <c r="J4" s="7" t="str">
        <f t="shared" si="0"/>
        <v>DOM</v>
      </c>
      <c r="L4" s="4" t="str">
        <f>UPPER(TEXT(D21,"mmmm"))</f>
        <v>JULIO</v>
      </c>
      <c r="M4" s="4"/>
    </row>
    <row r="5" spans="2:20" ht="16.5" x14ac:dyDescent="0.25">
      <c r="C5" s="2"/>
      <c r="D5" s="8">
        <f t="array" ref="D5:J5">DíasYSemanas+DATE(AñoCalendario,6,1)-WEEKDAY(DATE(AñoCalendario,6,1),(InicioDeSemana="Lu")+1)+1</f>
        <v>44711</v>
      </c>
      <c r="E5" s="8">
        <v>44712</v>
      </c>
      <c r="F5" s="28">
        <v>44713</v>
      </c>
      <c r="G5" s="28">
        <v>44714</v>
      </c>
      <c r="H5" s="28">
        <v>44715</v>
      </c>
      <c r="I5" s="9">
        <v>44716</v>
      </c>
      <c r="J5" s="9">
        <v>44717</v>
      </c>
      <c r="L5" s="2"/>
      <c r="M5" s="2"/>
    </row>
    <row r="6" spans="2:20" ht="56.25" customHeight="1" x14ac:dyDescent="0.25">
      <c r="C6" s="2"/>
      <c r="D6" s="10"/>
      <c r="E6" s="10"/>
      <c r="F6" s="10"/>
      <c r="G6" s="10"/>
      <c r="H6" s="11"/>
      <c r="I6" s="12"/>
      <c r="J6" s="12"/>
      <c r="L6" s="2"/>
      <c r="M6" s="2"/>
    </row>
    <row r="7" spans="2:20" ht="16.5" x14ac:dyDescent="0.25">
      <c r="C7" s="2"/>
      <c r="D7" s="28">
        <f t="array" ref="D7:J7">DíasYSemanas+DATE(AñoCalendario,6,1)-WEEKDAY(DATE(AñoCalendario,6,1),(InicioDeSemana="Lu")+1)+8</f>
        <v>44718</v>
      </c>
      <c r="E7" s="28">
        <v>44719</v>
      </c>
      <c r="F7" s="28">
        <v>44720</v>
      </c>
      <c r="G7" s="28">
        <v>44721</v>
      </c>
      <c r="H7" s="28">
        <v>44722</v>
      </c>
      <c r="I7" s="9">
        <v>44723</v>
      </c>
      <c r="J7" s="9">
        <v>44724</v>
      </c>
      <c r="L7" s="2"/>
      <c r="M7" s="2"/>
    </row>
    <row r="8" spans="2:20" ht="56.25" customHeight="1" x14ac:dyDescent="0.25">
      <c r="C8" s="2"/>
      <c r="D8" s="41" t="s">
        <v>412</v>
      </c>
      <c r="E8" s="10"/>
      <c r="F8" s="41" t="s">
        <v>123</v>
      </c>
      <c r="G8" s="10"/>
      <c r="H8" s="10"/>
      <c r="I8" s="12"/>
      <c r="J8" s="12"/>
      <c r="L8" s="2"/>
      <c r="M8" s="2"/>
    </row>
    <row r="9" spans="2:20" ht="16.5" x14ac:dyDescent="0.25">
      <c r="C9" s="2"/>
      <c r="D9" s="28">
        <f t="array" ref="D9:J9">DíasYSemanas+DATE(AñoCalendario,6,1)-WEEKDAY(DATE(AñoCalendario,6,1),(InicioDeSemana="Lu")+1)+15</f>
        <v>44725</v>
      </c>
      <c r="E9" s="28">
        <v>44726</v>
      </c>
      <c r="F9" s="28">
        <v>44727</v>
      </c>
      <c r="G9" s="28">
        <v>44728</v>
      </c>
      <c r="H9" s="28">
        <v>44729</v>
      </c>
      <c r="I9" s="9">
        <v>44730</v>
      </c>
      <c r="J9" s="9">
        <v>44731</v>
      </c>
      <c r="L9" s="2"/>
      <c r="M9" s="2"/>
    </row>
    <row r="10" spans="2:20" ht="56.25" customHeight="1" x14ac:dyDescent="0.25">
      <c r="C10" s="2"/>
      <c r="D10" s="10"/>
      <c r="E10" s="38" t="s">
        <v>198</v>
      </c>
      <c r="F10" s="11"/>
      <c r="G10" s="11"/>
      <c r="H10" s="11"/>
      <c r="I10" s="12"/>
      <c r="J10" s="12"/>
      <c r="L10" s="2"/>
      <c r="M10" s="2"/>
    </row>
    <row r="11" spans="2:20" ht="16.5" x14ac:dyDescent="0.25">
      <c r="C11" s="2"/>
      <c r="D11" s="8">
        <f t="array" ref="D11:J11">DíasYSemanas+DATE(AñoCalendario,6,1)-WEEKDAY(DATE(AñoCalendario,6,1),(InicioDeSemana="Lu")+1)+22</f>
        <v>44732</v>
      </c>
      <c r="E11" s="25">
        <v>44733</v>
      </c>
      <c r="F11" s="28">
        <v>44734</v>
      </c>
      <c r="G11" s="28">
        <v>44735</v>
      </c>
      <c r="H11" s="28">
        <v>44736</v>
      </c>
      <c r="I11" s="9">
        <v>44737</v>
      </c>
      <c r="J11" s="9">
        <v>44738</v>
      </c>
      <c r="L11" s="2"/>
      <c r="M11" s="2"/>
    </row>
    <row r="12" spans="2:20" ht="56.25" customHeight="1" x14ac:dyDescent="0.25">
      <c r="C12" s="2"/>
      <c r="D12" s="11"/>
      <c r="E12" s="23" t="s">
        <v>2</v>
      </c>
      <c r="F12" s="41" t="s">
        <v>193</v>
      </c>
      <c r="G12" s="41" t="s">
        <v>227</v>
      </c>
      <c r="H12" s="11"/>
      <c r="I12" s="12"/>
      <c r="J12" s="12"/>
      <c r="L12" s="2"/>
      <c r="M12" s="2"/>
    </row>
    <row r="13" spans="2:20" ht="16.5" x14ac:dyDescent="0.25">
      <c r="C13" s="2"/>
      <c r="D13" s="25">
        <f t="array" ref="D13:J13">DíasYSemanas+DATE(AñoCalendario,6,1)-WEEKDAY(DATE(AñoCalendario,6,1),(InicioDeSemana="Lu")+1)+29</f>
        <v>44739</v>
      </c>
      <c r="E13" s="28">
        <v>44740</v>
      </c>
      <c r="F13" s="28">
        <v>44741</v>
      </c>
      <c r="G13" s="28">
        <v>44742</v>
      </c>
      <c r="H13" s="8">
        <v>44743</v>
      </c>
      <c r="I13" s="9">
        <v>44744</v>
      </c>
      <c r="J13" s="9">
        <v>44745</v>
      </c>
      <c r="L13" s="2"/>
      <c r="M13" s="2"/>
    </row>
    <row r="14" spans="2:20" ht="56.25" customHeight="1" x14ac:dyDescent="0.25">
      <c r="C14" s="2"/>
      <c r="D14" s="23" t="s">
        <v>3</v>
      </c>
      <c r="E14" s="41" t="s">
        <v>207</v>
      </c>
      <c r="F14" s="11"/>
      <c r="G14" s="10"/>
      <c r="H14" s="11"/>
      <c r="I14" s="12"/>
      <c r="J14" s="12"/>
      <c r="L14" s="2"/>
      <c r="M14" s="2"/>
    </row>
    <row r="15" spans="2:20" ht="15" customHeight="1" x14ac:dyDescent="0.25">
      <c r="C15" s="2"/>
      <c r="D15" s="8">
        <f t="array" ref="D15:E15">DíasYSemanas+DATE(AñoCalendario,6,1)-WEEKDAY(DATE(AñoCalendario,6,1),(InicioDeSemana="Lu")+1)+36</f>
        <v>44746</v>
      </c>
      <c r="E15" s="8">
        <v>44747</v>
      </c>
      <c r="F15" s="15" t="s">
        <v>0</v>
      </c>
      <c r="G15" s="16"/>
      <c r="H15" s="16"/>
      <c r="I15" s="16"/>
      <c r="J15" s="16"/>
      <c r="L15" s="2"/>
      <c r="M15" s="2"/>
    </row>
    <row r="16" spans="2:20" ht="56.25" customHeight="1" x14ac:dyDescent="0.25">
      <c r="C16" s="2"/>
      <c r="D16" s="10"/>
      <c r="E16" s="10"/>
      <c r="F16" s="74"/>
      <c r="G16" s="75"/>
      <c r="H16" s="75"/>
      <c r="I16" s="75"/>
      <c r="J16" s="76"/>
      <c r="L16" s="2"/>
      <c r="M16" s="2"/>
    </row>
    <row r="17" spans="2:20" ht="16.5" x14ac:dyDescent="0.25">
      <c r="C17" s="2"/>
      <c r="D17" s="2"/>
      <c r="E17" s="2"/>
      <c r="F17" s="2"/>
      <c r="G17" s="2"/>
      <c r="H17" s="2"/>
      <c r="I17" s="2"/>
      <c r="J17" s="3"/>
      <c r="L17" s="2"/>
      <c r="M17" s="2"/>
      <c r="N17" s="2"/>
      <c r="O17" s="2"/>
      <c r="P17" s="2"/>
      <c r="Q17" s="2"/>
      <c r="R17" s="2"/>
      <c r="S17" s="3"/>
      <c r="T17" s="3"/>
    </row>
    <row r="18" spans="2:20" ht="17.25" x14ac:dyDescent="0.3">
      <c r="C18" s="2"/>
      <c r="D18" s="14" t="str">
        <f>UPPER(TEXT(InicioDeSemana,"ddd"))</f>
        <v>LU</v>
      </c>
      <c r="E18" s="14" t="str">
        <f t="shared" ref="E18:J18" si="1">UPPER(TEXT(E19,"ddd"))</f>
        <v>MAR</v>
      </c>
      <c r="F18" s="14" t="str">
        <f t="shared" si="1"/>
        <v>MIÉ</v>
      </c>
      <c r="G18" s="14" t="str">
        <f t="shared" si="1"/>
        <v>JUE</v>
      </c>
      <c r="H18" s="14" t="str">
        <f t="shared" si="1"/>
        <v>VIE</v>
      </c>
      <c r="I18" s="7" t="str">
        <f t="shared" si="1"/>
        <v>SÁB</v>
      </c>
      <c r="J18" s="7" t="str">
        <f t="shared" si="1"/>
        <v>DOM</v>
      </c>
      <c r="L18" s="2"/>
      <c r="M18" s="2"/>
      <c r="N18" s="2"/>
      <c r="O18" s="2"/>
      <c r="P18" s="2"/>
      <c r="Q18" s="2"/>
      <c r="R18" s="2"/>
      <c r="S18" s="3"/>
      <c r="T18" s="3"/>
    </row>
    <row r="19" spans="2:20" ht="16.5" x14ac:dyDescent="0.25">
      <c r="C19" s="2"/>
      <c r="D19" s="8">
        <f t="array" ref="D19:J19">DíasYSemanas+DATE(AñoCalendario,7,1)-WEEKDAY(DATE(AñoCalendario,7,1),(InicioDeSemana="Lu")+1)+1</f>
        <v>44739</v>
      </c>
      <c r="E19" s="8">
        <v>44740</v>
      </c>
      <c r="F19" s="8">
        <v>44741</v>
      </c>
      <c r="G19" s="8">
        <v>44742</v>
      </c>
      <c r="H19" s="8">
        <v>44743</v>
      </c>
      <c r="I19" s="9">
        <v>44744</v>
      </c>
      <c r="J19" s="9">
        <v>44745</v>
      </c>
      <c r="L19" s="2"/>
      <c r="M19" s="2"/>
      <c r="N19" s="2"/>
      <c r="O19" s="2"/>
      <c r="P19" s="2"/>
      <c r="Q19" s="2"/>
      <c r="R19" s="2"/>
      <c r="S19" s="3"/>
      <c r="T19" s="3"/>
    </row>
    <row r="20" spans="2:20" ht="71.25" customHeight="1" x14ac:dyDescent="0.25">
      <c r="C20" s="2"/>
      <c r="D20" s="10"/>
      <c r="E20" s="10"/>
      <c r="F20" s="10"/>
      <c r="G20" s="10"/>
      <c r="H20" s="10"/>
      <c r="I20" s="12"/>
      <c r="J20" s="12"/>
      <c r="L20" s="2"/>
      <c r="M20" s="2"/>
      <c r="N20" s="2"/>
      <c r="O20" s="2"/>
      <c r="P20" s="2"/>
      <c r="Q20" s="2"/>
      <c r="R20" s="2"/>
      <c r="S20" s="3"/>
      <c r="T20" s="3"/>
    </row>
    <row r="21" spans="2:20" ht="16.5" x14ac:dyDescent="0.25">
      <c r="C21" s="2"/>
      <c r="D21" s="25">
        <f t="array" ref="D21:J21">DíasYSemanas+DATE(AñoCalendario,7,1)-WEEKDAY(DATE(AñoCalendario,7,1),(InicioDeSemana="Lu")+1)+8</f>
        <v>44746</v>
      </c>
      <c r="E21" s="25">
        <v>44747</v>
      </c>
      <c r="F21" s="25">
        <v>44748</v>
      </c>
      <c r="G21" s="25">
        <v>44749</v>
      </c>
      <c r="H21" s="25">
        <v>44750</v>
      </c>
      <c r="I21" s="26">
        <v>44751</v>
      </c>
      <c r="J21" s="26">
        <v>44752</v>
      </c>
      <c r="L21" s="2"/>
      <c r="M21" s="2"/>
      <c r="N21" s="2"/>
      <c r="O21" s="2"/>
      <c r="P21" s="2"/>
      <c r="Q21" s="2"/>
      <c r="R21" s="2"/>
      <c r="S21" s="3"/>
      <c r="T21" s="3"/>
    </row>
    <row r="22" spans="2:20" ht="71.25" customHeight="1" x14ac:dyDescent="0.25">
      <c r="C22" s="2"/>
      <c r="D22" s="22" t="s">
        <v>1</v>
      </c>
      <c r="E22" s="22" t="s">
        <v>1</v>
      </c>
      <c r="F22" s="22" t="s">
        <v>1</v>
      </c>
      <c r="G22" s="22" t="s">
        <v>1</v>
      </c>
      <c r="H22" s="22" t="s">
        <v>1</v>
      </c>
      <c r="I22" s="22" t="s">
        <v>1</v>
      </c>
      <c r="J22" s="22" t="s">
        <v>1</v>
      </c>
      <c r="L22" s="2"/>
      <c r="M22" s="2"/>
      <c r="N22" s="2"/>
      <c r="O22" s="2"/>
      <c r="P22" s="2"/>
      <c r="Q22" s="2"/>
      <c r="R22" s="2"/>
      <c r="S22" s="3"/>
      <c r="T22" s="3"/>
    </row>
    <row r="23" spans="2:20" ht="16.5" x14ac:dyDescent="0.25">
      <c r="C23" s="2"/>
      <c r="D23" s="25">
        <f t="array" ref="D23:J23">DíasYSemanas+DATE(AñoCalendario,7,1)-WEEKDAY(DATE(AñoCalendario,7,1),(InicioDeSemana="Lu")+1)+15</f>
        <v>44753</v>
      </c>
      <c r="E23" s="25">
        <v>44754</v>
      </c>
      <c r="F23" s="25">
        <v>44755</v>
      </c>
      <c r="G23" s="25">
        <v>44756</v>
      </c>
      <c r="H23" s="25">
        <v>44757</v>
      </c>
      <c r="I23" s="26">
        <v>44758</v>
      </c>
      <c r="J23" s="26">
        <v>44759</v>
      </c>
      <c r="L23" s="2"/>
      <c r="M23" s="2"/>
      <c r="N23" s="2"/>
      <c r="O23" s="2"/>
      <c r="P23" s="2"/>
      <c r="Q23" s="2"/>
      <c r="R23" s="2"/>
      <c r="S23" s="3"/>
      <c r="T23" s="3"/>
    </row>
    <row r="24" spans="2:20" ht="71.25" customHeight="1" x14ac:dyDescent="0.25">
      <c r="C24" s="2"/>
      <c r="D24" s="22" t="s">
        <v>1</v>
      </c>
      <c r="E24" s="22" t="s">
        <v>1</v>
      </c>
      <c r="F24" s="22" t="s">
        <v>1</v>
      </c>
      <c r="G24" s="22" t="s">
        <v>1</v>
      </c>
      <c r="H24" s="22" t="s">
        <v>1</v>
      </c>
      <c r="I24" s="22" t="s">
        <v>1</v>
      </c>
      <c r="J24" s="22" t="s">
        <v>1</v>
      </c>
      <c r="L24" s="2"/>
      <c r="M24" s="2"/>
      <c r="N24" s="2"/>
      <c r="O24" s="2"/>
      <c r="P24" s="2"/>
      <c r="Q24" s="2"/>
      <c r="R24" s="2"/>
      <c r="S24" s="3"/>
      <c r="T24" s="3"/>
    </row>
    <row r="25" spans="2:20" ht="16.5" x14ac:dyDescent="0.25">
      <c r="C25" s="2"/>
      <c r="D25" s="25">
        <f t="array" ref="D25:J25">DíasYSemanas+DATE(AñoCalendario,7,1)-WEEKDAY(DATE(AñoCalendario,7,1),(InicioDeSemana="Lu")+1)+22</f>
        <v>44760</v>
      </c>
      <c r="E25" s="25">
        <v>44761</v>
      </c>
      <c r="F25" s="25">
        <v>44762</v>
      </c>
      <c r="G25" s="25">
        <v>44763</v>
      </c>
      <c r="H25" s="25">
        <v>44764</v>
      </c>
      <c r="I25" s="26">
        <v>44765</v>
      </c>
      <c r="J25" s="26">
        <v>44766</v>
      </c>
      <c r="L25" s="2"/>
      <c r="M25" s="2"/>
      <c r="N25" s="2"/>
      <c r="O25" s="2"/>
      <c r="P25" s="2"/>
      <c r="Q25" s="2"/>
      <c r="R25" s="2"/>
      <c r="S25" s="3"/>
      <c r="T25" s="3"/>
    </row>
    <row r="26" spans="2:20" ht="71.25" customHeight="1" x14ac:dyDescent="0.25">
      <c r="C26" s="2"/>
      <c r="D26" s="22" t="s">
        <v>1</v>
      </c>
      <c r="E26" s="22" t="s">
        <v>1</v>
      </c>
      <c r="F26" s="22" t="s">
        <v>1</v>
      </c>
      <c r="G26" s="22" t="s">
        <v>1</v>
      </c>
      <c r="H26" s="22" t="s">
        <v>1</v>
      </c>
      <c r="I26" s="22" t="s">
        <v>1</v>
      </c>
      <c r="J26" s="22" t="s">
        <v>1</v>
      </c>
      <c r="L26" s="2"/>
      <c r="M26" s="2"/>
      <c r="N26" s="2"/>
      <c r="O26" s="2"/>
      <c r="P26" s="2"/>
      <c r="Q26" s="2"/>
      <c r="R26" s="2"/>
      <c r="S26" s="3"/>
      <c r="T26" s="3"/>
    </row>
    <row r="27" spans="2:20" ht="16.5" x14ac:dyDescent="0.25">
      <c r="C27" s="2"/>
      <c r="D27" s="8">
        <f t="array" ref="D27:J27">DíasYSemanas+DATE(AñoCalendario,7,1)-WEEKDAY(DATE(AñoCalendario,7,1),(InicioDeSemana="Lu")+1)+29</f>
        <v>44767</v>
      </c>
      <c r="E27" s="8">
        <v>44768</v>
      </c>
      <c r="F27" s="8">
        <v>44769</v>
      </c>
      <c r="G27" s="8">
        <v>44770</v>
      </c>
      <c r="H27" s="8">
        <v>44771</v>
      </c>
      <c r="I27" s="9">
        <v>44772</v>
      </c>
      <c r="J27" s="9">
        <v>44773</v>
      </c>
      <c r="L27" s="2"/>
      <c r="M27" s="2"/>
      <c r="N27" s="2"/>
      <c r="O27" s="2"/>
      <c r="P27" s="2"/>
      <c r="Q27" s="2"/>
      <c r="R27" s="2"/>
      <c r="S27" s="3"/>
      <c r="T27" s="3"/>
    </row>
    <row r="28" spans="2:20" ht="71.25" customHeight="1" x14ac:dyDescent="0.25">
      <c r="C28" s="2"/>
      <c r="D28" s="29"/>
      <c r="E28" s="11" t="s">
        <v>209</v>
      </c>
      <c r="F28" s="29"/>
      <c r="G28" s="30" t="s">
        <v>262</v>
      </c>
      <c r="H28" s="30"/>
      <c r="I28" s="31"/>
      <c r="J28" s="31"/>
      <c r="L28" s="2"/>
      <c r="M28" s="2"/>
      <c r="N28" s="2"/>
      <c r="O28" s="2"/>
      <c r="P28" s="2"/>
      <c r="Q28" s="2"/>
      <c r="R28" s="2"/>
      <c r="S28" s="3"/>
      <c r="T28" s="3"/>
    </row>
    <row r="29" spans="2:20" ht="16.5" x14ac:dyDescent="0.25">
      <c r="B29" s="32"/>
      <c r="C29" s="33"/>
      <c r="D29" s="8">
        <f t="array" ref="D29:E29">DíasYSemanas+DATE(AñoCalendario,7,1)-WEEKDAY(DATE(AñoCalendario,7,1),(InicioDeSemana="Lu")+1)+36</f>
        <v>44774</v>
      </c>
      <c r="E29" s="8">
        <v>44775</v>
      </c>
      <c r="F29" s="77" t="s">
        <v>0</v>
      </c>
      <c r="G29" s="78"/>
      <c r="H29" s="78"/>
      <c r="I29" s="78"/>
      <c r="J29" s="78"/>
      <c r="L29" s="2"/>
      <c r="M29" s="2"/>
      <c r="N29" s="2"/>
      <c r="O29" s="2"/>
      <c r="P29" s="2"/>
      <c r="Q29" s="2"/>
      <c r="R29" s="2"/>
      <c r="S29" s="3"/>
      <c r="T29" s="3"/>
    </row>
    <row r="30" spans="2:20" ht="70.5" customHeight="1" x14ac:dyDescent="0.25">
      <c r="B30" s="32"/>
      <c r="C30" s="33"/>
      <c r="D30" s="10"/>
      <c r="E30" s="11"/>
      <c r="F30" s="77"/>
      <c r="G30" s="78"/>
      <c r="H30" s="78"/>
      <c r="I30" s="78"/>
      <c r="J30" s="78"/>
      <c r="L30" s="2"/>
      <c r="M30" s="2"/>
      <c r="N30" s="2"/>
      <c r="O30" s="2"/>
      <c r="P30" s="2"/>
      <c r="Q30" s="2"/>
      <c r="R30" s="2"/>
      <c r="S30" s="3"/>
      <c r="T30" s="3"/>
    </row>
    <row r="31" spans="2:20" x14ac:dyDescent="0.25">
      <c r="B31" s="17"/>
      <c r="C31" s="17"/>
      <c r="D31" s="17"/>
    </row>
    <row r="32" spans="2:20" ht="21.75" customHeight="1" x14ac:dyDescent="0.3">
      <c r="B32" s="32"/>
      <c r="C32" s="37" t="str">
        <f>UPPER(TEXT(D35,"mmmm"))</f>
        <v>AGOSTO</v>
      </c>
      <c r="D32" s="6" t="str">
        <f>UPPER(TEXT(InicioDeSemana,"ddd"))</f>
        <v>LU</v>
      </c>
      <c r="E32" s="6" t="str">
        <f t="shared" ref="E32:J32" si="2">UPPER(TEXT(E33,"ddd"))</f>
        <v>MAR</v>
      </c>
      <c r="F32" s="6" t="str">
        <f t="shared" si="2"/>
        <v>MIÉ</v>
      </c>
      <c r="G32" s="6" t="str">
        <f t="shared" si="2"/>
        <v>JUE</v>
      </c>
      <c r="H32" s="6" t="str">
        <f t="shared" si="2"/>
        <v>VIE</v>
      </c>
      <c r="I32" s="7" t="str">
        <f t="shared" si="2"/>
        <v>SÁB</v>
      </c>
      <c r="J32" s="7" t="str">
        <f t="shared" si="2"/>
        <v>DOM</v>
      </c>
      <c r="L32" s="18" t="str">
        <f>UPPER(TEXT(D49,"mmmm"))</f>
        <v>SEPTIEMBRE</v>
      </c>
    </row>
    <row r="33" spans="2:12" ht="16.5" x14ac:dyDescent="0.25">
      <c r="B33" s="32"/>
      <c r="C33" s="33"/>
      <c r="D33" s="8">
        <f t="array" ref="D33:J33">DíasYSemanas+DATE(AñoCalendario,8,1)-WEEKDAY(DATE(AñoCalendario,8,1),(InicioDeSemana="Lu")+1)+1</f>
        <v>44774</v>
      </c>
      <c r="E33" s="8">
        <v>44775</v>
      </c>
      <c r="F33" s="8">
        <v>44776</v>
      </c>
      <c r="G33" s="8">
        <v>44777</v>
      </c>
      <c r="H33" s="8">
        <v>44778</v>
      </c>
      <c r="I33" s="9">
        <v>44779</v>
      </c>
      <c r="J33" s="9">
        <v>44780</v>
      </c>
      <c r="L33" s="3"/>
    </row>
    <row r="34" spans="2:12" s="17" customFormat="1" ht="64.5" customHeight="1" x14ac:dyDescent="0.25">
      <c r="C34" s="2"/>
      <c r="D34" s="50" t="s">
        <v>263</v>
      </c>
      <c r="E34" s="34" t="s">
        <v>150</v>
      </c>
      <c r="F34" s="65" t="s">
        <v>276</v>
      </c>
      <c r="G34" s="35"/>
      <c r="H34" s="49" t="s">
        <v>265</v>
      </c>
      <c r="I34" s="36"/>
      <c r="J34" s="36"/>
      <c r="L34" s="3"/>
    </row>
    <row r="35" spans="2:12" ht="16.5" x14ac:dyDescent="0.25">
      <c r="C35" s="2"/>
      <c r="D35" s="8">
        <f t="array" ref="D35:J35">DíasYSemanas+DATE(AñoCalendario,8,1)-WEEKDAY(DATE(AñoCalendario,8,1),(InicioDeSemana="Lu")+1)+8</f>
        <v>44781</v>
      </c>
      <c r="E35" s="8">
        <v>44782</v>
      </c>
      <c r="F35" s="8">
        <v>44783</v>
      </c>
      <c r="G35" s="8">
        <v>44784</v>
      </c>
      <c r="H35" s="8">
        <v>44785</v>
      </c>
      <c r="I35" s="9">
        <v>44786</v>
      </c>
      <c r="J35" s="9">
        <v>44787</v>
      </c>
      <c r="L35" s="3"/>
    </row>
    <row r="36" spans="2:12" s="17" customFormat="1" ht="64.5" customHeight="1" x14ac:dyDescent="0.25">
      <c r="C36" s="2"/>
      <c r="D36" s="21"/>
      <c r="E36" s="55" t="s">
        <v>217</v>
      </c>
      <c r="F36" s="11"/>
      <c r="G36" s="11"/>
      <c r="H36" s="11"/>
      <c r="I36" s="12"/>
      <c r="J36" s="12"/>
      <c r="L36" s="3"/>
    </row>
    <row r="37" spans="2:12" ht="23.25" customHeight="1" x14ac:dyDescent="0.25">
      <c r="C37" s="2"/>
      <c r="D37" s="25">
        <f t="array" ref="D37:J37">DíasYSemanas+DATE(AñoCalendario,8,1)-WEEKDAY(DATE(AñoCalendario,8,1),(InicioDeSemana="Lu")+1)+15</f>
        <v>44788</v>
      </c>
      <c r="E37" s="8">
        <v>44789</v>
      </c>
      <c r="F37" s="8">
        <v>44790</v>
      </c>
      <c r="G37" s="8">
        <v>44791</v>
      </c>
      <c r="H37" s="8">
        <v>44792</v>
      </c>
      <c r="I37" s="9">
        <v>44793</v>
      </c>
      <c r="J37" s="9">
        <v>44794</v>
      </c>
      <c r="L37" s="3"/>
    </row>
    <row r="38" spans="2:12" s="17" customFormat="1" ht="64.5" customHeight="1" x14ac:dyDescent="0.25">
      <c r="C38" s="2"/>
      <c r="D38" s="24" t="s">
        <v>2</v>
      </c>
      <c r="E38" s="10"/>
      <c r="F38" s="41" t="s">
        <v>196</v>
      </c>
      <c r="G38" s="41" t="s">
        <v>267</v>
      </c>
      <c r="H38" s="10" t="s">
        <v>268</v>
      </c>
      <c r="I38" s="12"/>
      <c r="J38" s="12"/>
      <c r="L38" s="3"/>
    </row>
    <row r="39" spans="2:12" ht="19.5" customHeight="1" x14ac:dyDescent="0.25">
      <c r="C39" s="2"/>
      <c r="D39" s="8">
        <f t="array" ref="D39:J39">DíasYSemanas+DATE(AñoCalendario,8,1)-WEEKDAY(DATE(AñoCalendario,8,1),(InicioDeSemana="Lu")+1)+22</f>
        <v>44795</v>
      </c>
      <c r="E39" s="8">
        <v>44796</v>
      </c>
      <c r="F39" s="8">
        <v>44797</v>
      </c>
      <c r="G39" s="8">
        <v>44798</v>
      </c>
      <c r="H39" s="8">
        <v>44799</v>
      </c>
      <c r="I39" s="9">
        <v>44800</v>
      </c>
      <c r="J39" s="9">
        <v>44801</v>
      </c>
      <c r="L39" s="3"/>
    </row>
    <row r="40" spans="2:12" s="17" customFormat="1" ht="64.5" customHeight="1" x14ac:dyDescent="0.25">
      <c r="C40" s="2"/>
      <c r="D40" s="41" t="s">
        <v>269</v>
      </c>
      <c r="E40" s="42" t="s">
        <v>151</v>
      </c>
      <c r="F40" s="11" t="s">
        <v>274</v>
      </c>
      <c r="G40" s="41" t="s">
        <v>227</v>
      </c>
      <c r="H40" s="10"/>
      <c r="I40" s="12"/>
      <c r="J40" s="12"/>
      <c r="L40" s="3"/>
    </row>
    <row r="41" spans="2:12" ht="17.25" customHeight="1" x14ac:dyDescent="0.25">
      <c r="C41" s="2"/>
      <c r="D41" s="8">
        <f t="array" ref="D41:J41">DíasYSemanas+DATE(AñoCalendario,8,1)-WEEKDAY(DATE(AñoCalendario,8,1),(InicioDeSemana="Lu")+1)+29</f>
        <v>44802</v>
      </c>
      <c r="E41" s="8">
        <v>44803</v>
      </c>
      <c r="F41" s="8">
        <v>44804</v>
      </c>
      <c r="G41" s="8">
        <v>44805</v>
      </c>
      <c r="H41" s="8">
        <v>44806</v>
      </c>
      <c r="I41" s="9">
        <v>44807</v>
      </c>
      <c r="J41" s="9">
        <v>44808</v>
      </c>
      <c r="L41" s="3"/>
    </row>
    <row r="42" spans="2:12" s="17" customFormat="1" ht="64.5" customHeight="1" x14ac:dyDescent="0.25">
      <c r="C42" s="2"/>
      <c r="D42" s="49" t="s">
        <v>47</v>
      </c>
      <c r="E42" s="41" t="s">
        <v>152</v>
      </c>
      <c r="F42" s="10"/>
      <c r="G42" s="10"/>
      <c r="H42" s="10"/>
      <c r="I42" s="12"/>
      <c r="J42" s="12"/>
      <c r="L42" s="3"/>
    </row>
    <row r="43" spans="2:12" ht="21" customHeight="1" x14ac:dyDescent="0.25">
      <c r="C43" s="2"/>
      <c r="D43" s="8">
        <f t="array" ref="D43:E43">DíasYSemanas+DATE(AñoCalendario,8,1)-WEEKDAY(DATE(AñoCalendario,8,1),(InicioDeSemana="Lu")+1)+36</f>
        <v>44809</v>
      </c>
      <c r="E43" s="8">
        <v>44810</v>
      </c>
      <c r="F43" s="77" t="s">
        <v>0</v>
      </c>
      <c r="G43" s="78"/>
      <c r="H43" s="78"/>
      <c r="I43" s="78"/>
      <c r="J43" s="78"/>
      <c r="L43" s="3"/>
    </row>
    <row r="44" spans="2:12" s="17" customFormat="1" ht="64.5" customHeight="1" x14ac:dyDescent="0.25">
      <c r="C44" s="2"/>
      <c r="D44" s="10"/>
      <c r="E44" s="10"/>
      <c r="F44" s="77"/>
      <c r="G44" s="78"/>
      <c r="H44" s="78"/>
      <c r="I44" s="78"/>
      <c r="J44" s="78"/>
      <c r="L44" s="3"/>
    </row>
    <row r="46" spans="2:12" ht="17.25" x14ac:dyDescent="0.3">
      <c r="D46" s="7" t="str">
        <f>UPPER(TEXT(InicioDeSemana,"ddd"))</f>
        <v>LU</v>
      </c>
      <c r="E46" s="7" t="str">
        <f t="shared" ref="E46:J46" si="3">UPPER(TEXT(E47,"ddd"))</f>
        <v>MAR</v>
      </c>
      <c r="F46" s="7" t="str">
        <f t="shared" si="3"/>
        <v>MIÉ</v>
      </c>
      <c r="G46" s="7" t="str">
        <f t="shared" si="3"/>
        <v>JUE</v>
      </c>
      <c r="H46" s="7" t="str">
        <f t="shared" si="3"/>
        <v>VIE</v>
      </c>
      <c r="I46" s="7" t="str">
        <f t="shared" si="3"/>
        <v>SÁB</v>
      </c>
      <c r="J46" s="7" t="str">
        <f t="shared" si="3"/>
        <v>DOM</v>
      </c>
    </row>
    <row r="47" spans="2:12" ht="16.5" x14ac:dyDescent="0.25">
      <c r="D47" s="9">
        <f t="array" ref="D47:J47">DíasYSemanas+DATE(AñoCalendario,9,1)-WEEKDAY(DATE(AñoCalendario,9,1),(InicioDeSemana="Lu")+1)+1</f>
        <v>44802</v>
      </c>
      <c r="E47" s="9">
        <v>44803</v>
      </c>
      <c r="F47" s="9">
        <v>44804</v>
      </c>
      <c r="G47" s="8">
        <v>44805</v>
      </c>
      <c r="H47" s="8">
        <v>44806</v>
      </c>
      <c r="I47" s="9">
        <v>44807</v>
      </c>
      <c r="J47" s="9">
        <v>44808</v>
      </c>
    </row>
    <row r="48" spans="2:12" ht="65.25" customHeight="1" x14ac:dyDescent="0.25">
      <c r="D48" s="12"/>
      <c r="E48" s="12"/>
      <c r="F48" s="12"/>
      <c r="G48" s="12"/>
      <c r="H48" s="12"/>
      <c r="I48" s="12"/>
      <c r="J48" s="12"/>
    </row>
    <row r="49" spans="4:10" ht="16.5" x14ac:dyDescent="0.25">
      <c r="D49" s="8">
        <f t="array" ref="D49:J49">DíasYSemanas+DATE(AñoCalendario,9,1)-WEEKDAY(DATE(AñoCalendario,9,1),(InicioDeSemana="Lu")+1)+8</f>
        <v>44809</v>
      </c>
      <c r="E49" s="8">
        <v>44810</v>
      </c>
      <c r="F49" s="8">
        <v>44811</v>
      </c>
      <c r="G49" s="8">
        <v>44812</v>
      </c>
      <c r="H49" s="8">
        <v>44813</v>
      </c>
      <c r="I49" s="9">
        <v>44814</v>
      </c>
      <c r="J49" s="9">
        <v>44815</v>
      </c>
    </row>
    <row r="50" spans="4:10" ht="65.25" customHeight="1" x14ac:dyDescent="0.25">
      <c r="D50" s="12"/>
      <c r="E50" s="41" t="s">
        <v>143</v>
      </c>
      <c r="F50" s="12"/>
      <c r="G50" s="12"/>
      <c r="H50" s="12"/>
      <c r="I50" s="12"/>
      <c r="J50" s="12"/>
    </row>
    <row r="51" spans="4:10" ht="16.5" x14ac:dyDescent="0.25">
      <c r="D51" s="8">
        <f t="array" ref="D51:J51">DíasYSemanas+DATE(AñoCalendario,9,1)-WEEKDAY(DATE(AñoCalendario,9,1),(InicioDeSemana="Lu")+1)+15</f>
        <v>44816</v>
      </c>
      <c r="E51" s="8">
        <v>44817</v>
      </c>
      <c r="F51" s="8">
        <v>44818</v>
      </c>
      <c r="G51" s="8">
        <v>44819</v>
      </c>
      <c r="H51" s="8">
        <v>44820</v>
      </c>
      <c r="I51" s="9">
        <v>44821</v>
      </c>
      <c r="J51" s="9">
        <v>44822</v>
      </c>
    </row>
    <row r="52" spans="4:10" ht="65.25" customHeight="1" x14ac:dyDescent="0.25">
      <c r="D52" s="10"/>
      <c r="E52" s="10"/>
      <c r="F52" s="10"/>
      <c r="G52" s="10"/>
      <c r="H52" s="10"/>
      <c r="I52" s="12"/>
      <c r="J52" s="12"/>
    </row>
    <row r="53" spans="4:10" ht="16.5" x14ac:dyDescent="0.25">
      <c r="D53" s="8">
        <f t="array" ref="D53:J53">DíasYSemanas+DATE(AñoCalendario,9,1)-WEEKDAY(DATE(AñoCalendario,9,1),(InicioDeSemana="Lu")+1)+22</f>
        <v>44823</v>
      </c>
      <c r="E53" s="8">
        <v>44824</v>
      </c>
      <c r="F53" s="8">
        <v>44825</v>
      </c>
      <c r="G53" s="8">
        <v>44826</v>
      </c>
      <c r="H53" s="8">
        <v>44827</v>
      </c>
      <c r="I53" s="9">
        <v>44828</v>
      </c>
      <c r="J53" s="9">
        <v>44829</v>
      </c>
    </row>
    <row r="54" spans="4:10" ht="65.25" customHeight="1" x14ac:dyDescent="0.25">
      <c r="D54" s="19"/>
      <c r="E54" s="19"/>
      <c r="F54" s="19"/>
      <c r="G54" s="19"/>
      <c r="H54" s="19"/>
      <c r="I54" s="12"/>
      <c r="J54" s="12"/>
    </row>
    <row r="55" spans="4:10" ht="16.5" x14ac:dyDescent="0.25">
      <c r="D55" s="8">
        <f t="array" ref="D55:J55">DíasYSemanas+DATE(AñoCalendario,9,1)-WEEKDAY(DATE(AñoCalendario,9,1),(InicioDeSemana="Lu")+1)+29</f>
        <v>44830</v>
      </c>
      <c r="E55" s="8">
        <v>44831</v>
      </c>
      <c r="F55" s="8">
        <v>44832</v>
      </c>
      <c r="G55" s="8">
        <v>44833</v>
      </c>
      <c r="H55" s="8">
        <v>44834</v>
      </c>
      <c r="I55" s="9">
        <v>44835</v>
      </c>
      <c r="J55" s="9">
        <v>44836</v>
      </c>
    </row>
    <row r="56" spans="4:10" ht="65.25" customHeight="1" x14ac:dyDescent="0.25">
      <c r="D56" s="12"/>
      <c r="E56" s="12"/>
      <c r="F56" s="12"/>
      <c r="G56" s="12"/>
      <c r="H56" s="12"/>
      <c r="I56" s="12"/>
      <c r="J56" s="12"/>
    </row>
    <row r="57" spans="4:10" ht="16.5" x14ac:dyDescent="0.25">
      <c r="D57" s="9">
        <f t="array" ref="D57:E57">DíasYSemanas+DATE(AñoCalendario,9,1)-WEEKDAY(DATE(AñoCalendario,9,1),(InicioDeSemana="Lu")+1)+36</f>
        <v>44837</v>
      </c>
      <c r="E57" s="9">
        <v>44838</v>
      </c>
      <c r="F57" s="20" t="s">
        <v>0</v>
      </c>
      <c r="G57" s="27"/>
      <c r="H57" s="27"/>
      <c r="I57" s="27"/>
      <c r="J57" s="27"/>
    </row>
    <row r="58" spans="4:10" ht="65.25" customHeight="1" x14ac:dyDescent="0.25">
      <c r="D58" s="12"/>
      <c r="E58" s="12"/>
      <c r="F58" s="72"/>
      <c r="G58" s="72"/>
      <c r="H58" s="72"/>
      <c r="I58" s="72"/>
      <c r="J58" s="72"/>
    </row>
  </sheetData>
  <mergeCells count="8">
    <mergeCell ref="F58:J58"/>
    <mergeCell ref="B1:J1"/>
    <mergeCell ref="B2:J2"/>
    <mergeCell ref="F16:J16"/>
    <mergeCell ref="F29:F30"/>
    <mergeCell ref="G29:J30"/>
    <mergeCell ref="F43:F44"/>
    <mergeCell ref="G43:J44"/>
  </mergeCells>
  <conditionalFormatting sqref="J33:J42 J23 J25 J27:J28">
    <cfRule type="expression" dxfId="204" priority="14">
      <formula>$J$3="DO"</formula>
    </cfRule>
  </conditionalFormatting>
  <conditionalFormatting sqref="D13:J13 D15:E15">
    <cfRule type="expression" dxfId="203" priority="27">
      <formula>AND(DAY(D13)&gt;=1,DAY(D13)&lt;=15)</formula>
    </cfRule>
  </conditionalFormatting>
  <conditionalFormatting sqref="D5:I6">
    <cfRule type="expression" dxfId="202" priority="26">
      <formula>DAY(D5)&gt;8</formula>
    </cfRule>
  </conditionalFormatting>
  <conditionalFormatting sqref="D5:D7 E8 D9:D16">
    <cfRule type="expression" dxfId="201" priority="25">
      <formula>E$3="DO"</formula>
    </cfRule>
  </conditionalFormatting>
  <conditionalFormatting sqref="I5:I14">
    <cfRule type="expression" dxfId="200" priority="24">
      <formula>J$3="SÁ"</formula>
    </cfRule>
  </conditionalFormatting>
  <conditionalFormatting sqref="J19:J21">
    <cfRule type="expression" dxfId="199" priority="19">
      <formula>$J$3="DO"</formula>
    </cfRule>
  </conditionalFormatting>
  <conditionalFormatting sqref="D27:J27 D29:E29">
    <cfRule type="expression" dxfId="198" priority="23">
      <formula>AND(DAY(D27)&gt;=1,DAY(D27)&lt;=15)</formula>
    </cfRule>
  </conditionalFormatting>
  <conditionalFormatting sqref="D19:I20">
    <cfRule type="expression" dxfId="197" priority="22">
      <formula>DAY(D19)&gt;8</formula>
    </cfRule>
  </conditionalFormatting>
  <conditionalFormatting sqref="D19:D21 D23 D25 D27:D30">
    <cfRule type="expression" dxfId="196" priority="21">
      <formula>N$3="DO"</formula>
    </cfRule>
  </conditionalFormatting>
  <conditionalFormatting sqref="I19:J21 I23:J23 I25:J25 I27:J28">
    <cfRule type="expression" dxfId="195" priority="20">
      <formula>S$3="SÁ"</formula>
    </cfRule>
  </conditionalFormatting>
  <conditionalFormatting sqref="D41:J41 D43:E43">
    <cfRule type="expression" dxfId="194" priority="18">
      <formula>AND(DAY(D41)&gt;=1,DAY(D41)&lt;=15)</formula>
    </cfRule>
  </conditionalFormatting>
  <conditionalFormatting sqref="D33:I34">
    <cfRule type="expression" dxfId="193" priority="17">
      <formula>DAY(D33)&gt;8</formula>
    </cfRule>
  </conditionalFormatting>
  <conditionalFormatting sqref="D33:D35 D37:D44">
    <cfRule type="expression" dxfId="192" priority="16">
      <formula>D$3="DO"</formula>
    </cfRule>
  </conditionalFormatting>
  <conditionalFormatting sqref="I33:J42">
    <cfRule type="expression" dxfId="191" priority="15">
      <formula>I$3="SÁ"</formula>
    </cfRule>
  </conditionalFormatting>
  <conditionalFormatting sqref="J5:J14">
    <cfRule type="expression" dxfId="190" priority="28">
      <formula>#REF!="SÁ"</formula>
    </cfRule>
  </conditionalFormatting>
  <conditionalFormatting sqref="J5:J14">
    <cfRule type="expression" dxfId="189" priority="29">
      <formula>#REF!="DO"</formula>
    </cfRule>
  </conditionalFormatting>
  <conditionalFormatting sqref="D55:J55 D57:E57">
    <cfRule type="expression" dxfId="188" priority="13">
      <formula>AND(DAY(D55)&gt;=1,DAY(D55)&lt;=15)</formula>
    </cfRule>
  </conditionalFormatting>
  <conditionalFormatting sqref="D47:I48">
    <cfRule type="expression" dxfId="187" priority="12">
      <formula>DAY(D47)&gt;8</formula>
    </cfRule>
  </conditionalFormatting>
  <conditionalFormatting sqref="D47:D58">
    <cfRule type="expression" dxfId="186" priority="11">
      <formula>M$3="DO"</formula>
    </cfRule>
  </conditionalFormatting>
  <conditionalFormatting sqref="I47:J56">
    <cfRule type="expression" dxfId="185" priority="10">
      <formula>R$3="SÁ"</formula>
    </cfRule>
  </conditionalFormatting>
  <conditionalFormatting sqref="J47:J56">
    <cfRule type="expression" dxfId="184" priority="9">
      <formula>$I$3="DO"</formula>
    </cfRule>
  </conditionalFormatting>
  <conditionalFormatting sqref="D22:J22">
    <cfRule type="expression" dxfId="183" priority="8">
      <formula>O$3="DO"</formula>
    </cfRule>
  </conditionalFormatting>
  <conditionalFormatting sqref="D24:J24">
    <cfRule type="expression" dxfId="182" priority="7">
      <formula>O$3="DO"</formula>
    </cfRule>
  </conditionalFormatting>
  <conditionalFormatting sqref="D26:J26">
    <cfRule type="expression" dxfId="181" priority="6">
      <formula>O$3="DO"</formula>
    </cfRule>
  </conditionalFormatting>
  <conditionalFormatting sqref="D36">
    <cfRule type="expression" dxfId="180" priority="5">
      <formula>D$3="DO"</formula>
    </cfRule>
  </conditionalFormatting>
  <conditionalFormatting sqref="G8">
    <cfRule type="expression" dxfId="179" priority="4">
      <formula>H$3="DO"</formula>
    </cfRule>
  </conditionalFormatting>
  <conditionalFormatting sqref="E36">
    <cfRule type="expression" dxfId="178" priority="3">
      <formula>E$3="DO"</formula>
    </cfRule>
  </conditionalFormatting>
  <conditionalFormatting sqref="D42">
    <cfRule type="expression" dxfId="177" priority="2">
      <formula>DAY(D42)&gt;8</formula>
    </cfRule>
  </conditionalFormatting>
  <conditionalFormatting sqref="D8">
    <cfRule type="expression" dxfId="176" priority="1">
      <formula>E$3="DO"</formula>
    </cfRule>
  </conditionalFormatting>
  <dataValidations count="7">
    <dataValidation allowBlank="1" showInputMessage="1" showErrorMessage="1" prompt="El día del calendario en esta fila y en las filas 5, 7, 9, 11 y 13 se actualiza automáticamente. Si esta celda no contiene el número 1, se trata de un día del mes anterior. Escriba las notas del mes en la celda F13." sqref="D5 D19 D33 D47" xr:uid="{FDEBE0FC-26D6-4942-B7E2-76A4BA55455B}"/>
    <dataValidation allowBlank="1" showInputMessage="1" showErrorMessage="1" prompt="Escriba las notas diarias basadas en el día del calendario que se encuentra arriba en las celdas de esta fila y las filas 6, 8, 10, 12 y 14, de las columnas C a I." sqref="D6 D20 D34 D48 D42" xr:uid="{30D7BC08-6099-4A73-89D4-E54213B88B38}"/>
    <dataValidation allowBlank="1" showInputMessage="1" showErrorMessage="1" prompt="El mes de esta hoja de cálculo está en esta celda. Calendario comienza en la derecha y contiene las fechas del mes anterior, el actual y el siguiente. Las notas mensuales se pueden escribir en la celda F13." sqref="C32 L4:M4 C4 L32" xr:uid="{88528398-EADA-4C7D-9252-459A7090B9FD}"/>
    <dataValidation allowBlank="1" showInputMessage="1" showErrorMessage="1" prompt="El año de esta celda se actualiza automáticamente según el año especificado en la hoja de cálculo Enero. El mes de esta hoja de cálculo se encuentra en la siguiente celda." sqref="L3:M3" xr:uid="{8FF5D309-E603-4DBA-BBFE-24A94965EEFB}"/>
    <dataValidation allowBlank="1" showInputMessage="1" showErrorMessage="1" prompt="Escriba notas en la celda de la derecha." sqref="F15:F16 F29:F30 F43:F44 F57:F58" xr:uid="{47C0C9C5-A0E0-48D8-892D-F36E3DE3FABF}"/>
    <dataValidation allowBlank="1" showInputMessage="1" showErrorMessage="1" prompt="Escriba notas en esta celda." sqref="G43:J44 G29:J30 G15:J15 G57:J57" xr:uid="{8C81DD1A-7E5E-4D11-96C2-3B2781813843}"/>
    <dataValidation allowBlank="1" showInputMessage="1" showErrorMessage="1" prompt="Esta fila contiene los nombres de los días laborables de este calendario. Esta celda contiene el primer día de la semana. Para cambiar el día de inicio, seleccione un nuevo día laborable en la celda L3 de la hoja de cálculo Enero." sqref="D4 D18 D32 D46" xr:uid="{894A2933-1E66-49A9-B4E0-264827EF3728}"/>
  </dataValidations>
  <printOptions horizontalCentered="1" verticalCentered="1"/>
  <pageMargins left="0.59055118110236227" right="0.59055118110236227" top="0.59055118110236227" bottom="0.59055118110236227" header="0.31496062992125984" footer="0.31496062992125984"/>
  <pageSetup paperSize="41"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B3926-5B6F-41A7-B9A5-F96BFB2FBE14}">
  <dimension ref="B1:T58"/>
  <sheetViews>
    <sheetView topLeftCell="A31" zoomScale="96" zoomScaleNormal="96" workbookViewId="0">
      <selection activeCell="G38" sqref="G38"/>
    </sheetView>
  </sheetViews>
  <sheetFormatPr baseColWidth="10" defaultRowHeight="15" x14ac:dyDescent="0.25"/>
  <cols>
    <col min="2" max="3" width="7.28515625" customWidth="1"/>
    <col min="4" max="10" width="18.5703125" customWidth="1"/>
    <col min="14" max="20" width="26.42578125" customWidth="1"/>
  </cols>
  <sheetData>
    <row r="1" spans="2:20" ht="22.5" x14ac:dyDescent="0.45">
      <c r="B1" s="73" t="s">
        <v>4</v>
      </c>
      <c r="C1" s="73"/>
      <c r="D1" s="73"/>
      <c r="E1" s="73"/>
      <c r="F1" s="73"/>
      <c r="G1" s="73"/>
      <c r="H1" s="73"/>
      <c r="I1" s="73"/>
      <c r="J1" s="73"/>
    </row>
    <row r="2" spans="2:20" ht="22.5" x14ac:dyDescent="0.45">
      <c r="B2" s="73" t="s">
        <v>22</v>
      </c>
      <c r="C2" s="73"/>
      <c r="D2" s="73"/>
      <c r="E2" s="73"/>
      <c r="F2" s="73"/>
      <c r="G2" s="73"/>
      <c r="H2" s="73"/>
      <c r="I2" s="73"/>
      <c r="J2" s="73"/>
    </row>
    <row r="3" spans="2:20" ht="16.5" x14ac:dyDescent="0.25">
      <c r="L3" s="1">
        <f>AñoCalendario</f>
        <v>2022</v>
      </c>
      <c r="M3" s="1"/>
      <c r="N3" s="2"/>
      <c r="O3" s="2"/>
      <c r="P3" s="2"/>
      <c r="Q3" s="2"/>
      <c r="R3" s="2"/>
      <c r="S3" s="3"/>
      <c r="T3" s="3"/>
    </row>
    <row r="4" spans="2:20" ht="17.25" x14ac:dyDescent="0.3">
      <c r="C4" s="4" t="str">
        <f>UPPER(TEXT(D7,"mmmm"))</f>
        <v>JUNIO</v>
      </c>
      <c r="D4" s="5" t="str">
        <f>UPPER(TEXT(InicioDeSemana,"ddd"))</f>
        <v>LU</v>
      </c>
      <c r="E4" s="6" t="str">
        <f t="shared" ref="E4:J4" si="0">UPPER(TEXT(E5,"ddd"))</f>
        <v>MAR</v>
      </c>
      <c r="F4" s="6" t="str">
        <f t="shared" si="0"/>
        <v>MIÉ</v>
      </c>
      <c r="G4" s="6" t="str">
        <f t="shared" si="0"/>
        <v>JUE</v>
      </c>
      <c r="H4" s="6" t="str">
        <f t="shared" si="0"/>
        <v>VIE</v>
      </c>
      <c r="I4" s="7" t="str">
        <f t="shared" si="0"/>
        <v>SÁB</v>
      </c>
      <c r="J4" s="7" t="str">
        <f t="shared" si="0"/>
        <v>DOM</v>
      </c>
      <c r="L4" s="4" t="str">
        <f>UPPER(TEXT(D21,"mmmm"))</f>
        <v>JULIO</v>
      </c>
      <c r="M4" s="4"/>
    </row>
    <row r="5" spans="2:20" ht="16.5" x14ac:dyDescent="0.25">
      <c r="C5" s="2"/>
      <c r="D5" s="8">
        <f t="array" ref="D5:J5">DíasYSemanas+DATE(AñoCalendario,6,1)-WEEKDAY(DATE(AñoCalendario,6,1),(InicioDeSemana="Lu")+1)+1</f>
        <v>44711</v>
      </c>
      <c r="E5" s="8">
        <v>44712</v>
      </c>
      <c r="F5" s="28">
        <v>44713</v>
      </c>
      <c r="G5" s="28">
        <v>44714</v>
      </c>
      <c r="H5" s="28">
        <v>44715</v>
      </c>
      <c r="I5" s="9">
        <v>44716</v>
      </c>
      <c r="J5" s="9">
        <v>44717</v>
      </c>
      <c r="L5" s="2"/>
      <c r="M5" s="2"/>
    </row>
    <row r="6" spans="2:20" ht="56.25" customHeight="1" x14ac:dyDescent="0.25">
      <c r="C6" s="2"/>
      <c r="D6" s="10"/>
      <c r="E6" s="10"/>
      <c r="F6" s="10"/>
      <c r="G6" s="10"/>
      <c r="H6" s="11"/>
      <c r="I6" s="12"/>
      <c r="J6" s="12"/>
      <c r="L6" s="2"/>
      <c r="M6" s="2"/>
    </row>
    <row r="7" spans="2:20" ht="16.5" x14ac:dyDescent="0.25">
      <c r="C7" s="2"/>
      <c r="D7" s="28">
        <f t="array" ref="D7:J7">DíasYSemanas+DATE(AñoCalendario,6,1)-WEEKDAY(DATE(AñoCalendario,6,1),(InicioDeSemana="Lu")+1)+8</f>
        <v>44718</v>
      </c>
      <c r="E7" s="28">
        <v>44719</v>
      </c>
      <c r="F7" s="28">
        <v>44720</v>
      </c>
      <c r="G7" s="28">
        <v>44721</v>
      </c>
      <c r="H7" s="28">
        <v>44722</v>
      </c>
      <c r="I7" s="9">
        <v>44723</v>
      </c>
      <c r="J7" s="9">
        <v>44724</v>
      </c>
      <c r="L7" s="2"/>
      <c r="M7" s="2"/>
    </row>
    <row r="8" spans="2:20" ht="56.25" customHeight="1" x14ac:dyDescent="0.25">
      <c r="C8" s="2"/>
      <c r="D8" s="10"/>
      <c r="E8" s="10"/>
      <c r="F8" s="41" t="s">
        <v>412</v>
      </c>
      <c r="G8" s="10"/>
      <c r="H8" s="10"/>
      <c r="I8" s="12"/>
      <c r="J8" s="12"/>
      <c r="L8" s="2"/>
      <c r="M8" s="2"/>
    </row>
    <row r="9" spans="2:20" ht="16.5" x14ac:dyDescent="0.25">
      <c r="C9" s="2"/>
      <c r="D9" s="28">
        <f t="array" ref="D9:J9">DíasYSemanas+DATE(AñoCalendario,6,1)-WEEKDAY(DATE(AñoCalendario,6,1),(InicioDeSemana="Lu")+1)+15</f>
        <v>44725</v>
      </c>
      <c r="E9" s="28">
        <v>44726</v>
      </c>
      <c r="F9" s="28">
        <v>44727</v>
      </c>
      <c r="G9" s="28">
        <v>44728</v>
      </c>
      <c r="H9" s="28">
        <v>44729</v>
      </c>
      <c r="I9" s="9">
        <v>44730</v>
      </c>
      <c r="J9" s="9">
        <v>44731</v>
      </c>
      <c r="L9" s="2"/>
      <c r="M9" s="2"/>
    </row>
    <row r="10" spans="2:20" ht="56.25" customHeight="1" x14ac:dyDescent="0.25">
      <c r="C10" s="2"/>
      <c r="D10" s="10"/>
      <c r="E10" s="10"/>
      <c r="F10" s="11"/>
      <c r="G10" s="11"/>
      <c r="H10" s="39" t="s">
        <v>199</v>
      </c>
      <c r="I10" s="12"/>
      <c r="J10" s="12"/>
      <c r="L10" s="2"/>
      <c r="M10" s="2"/>
    </row>
    <row r="11" spans="2:20" ht="16.5" x14ac:dyDescent="0.25">
      <c r="C11" s="2"/>
      <c r="D11" s="8">
        <f t="array" ref="D11:J11">DíasYSemanas+DATE(AñoCalendario,6,1)-WEEKDAY(DATE(AñoCalendario,6,1),(InicioDeSemana="Lu")+1)+22</f>
        <v>44732</v>
      </c>
      <c r="E11" s="25">
        <v>44733</v>
      </c>
      <c r="F11" s="28">
        <v>44734</v>
      </c>
      <c r="G11" s="28">
        <v>44735</v>
      </c>
      <c r="H11" s="28">
        <v>44736</v>
      </c>
      <c r="I11" s="9">
        <v>44737</v>
      </c>
      <c r="J11" s="9">
        <v>44738</v>
      </c>
      <c r="L11" s="2"/>
      <c r="M11" s="2"/>
    </row>
    <row r="12" spans="2:20" ht="56.25" customHeight="1" x14ac:dyDescent="0.25">
      <c r="C12" s="2"/>
      <c r="D12" s="11"/>
      <c r="E12" s="23" t="s">
        <v>2</v>
      </c>
      <c r="F12" s="41" t="s">
        <v>227</v>
      </c>
      <c r="G12" s="10"/>
      <c r="H12" s="47" t="s">
        <v>314</v>
      </c>
      <c r="I12" s="12"/>
      <c r="J12" s="12"/>
      <c r="L12" s="2"/>
      <c r="M12" s="2"/>
    </row>
    <row r="13" spans="2:20" ht="16.5" x14ac:dyDescent="0.25">
      <c r="C13" s="2"/>
      <c r="D13" s="25">
        <f t="array" ref="D13:J13">DíasYSemanas+DATE(AñoCalendario,6,1)-WEEKDAY(DATE(AñoCalendario,6,1),(InicioDeSemana="Lu")+1)+29</f>
        <v>44739</v>
      </c>
      <c r="E13" s="28">
        <v>44740</v>
      </c>
      <c r="F13" s="28">
        <v>44741</v>
      </c>
      <c r="G13" s="28">
        <v>44742</v>
      </c>
      <c r="H13" s="8">
        <v>44743</v>
      </c>
      <c r="I13" s="9">
        <v>44744</v>
      </c>
      <c r="J13" s="9">
        <v>44745</v>
      </c>
      <c r="L13" s="2"/>
      <c r="M13" s="2"/>
    </row>
    <row r="14" spans="2:20" ht="56.25" customHeight="1" x14ac:dyDescent="0.25">
      <c r="C14" s="2"/>
      <c r="D14" s="23" t="s">
        <v>3</v>
      </c>
      <c r="E14" s="41" t="s">
        <v>193</v>
      </c>
      <c r="F14" s="11"/>
      <c r="G14" s="10"/>
      <c r="H14" s="11"/>
      <c r="I14" s="12"/>
      <c r="J14" s="12"/>
      <c r="L14" s="2"/>
      <c r="M14" s="2"/>
    </row>
    <row r="15" spans="2:20" ht="15" customHeight="1" x14ac:dyDescent="0.25">
      <c r="C15" s="2"/>
      <c r="D15" s="8">
        <f t="array" ref="D15:E15">DíasYSemanas+DATE(AñoCalendario,6,1)-WEEKDAY(DATE(AñoCalendario,6,1),(InicioDeSemana="Lu")+1)+36</f>
        <v>44746</v>
      </c>
      <c r="E15" s="8">
        <v>44747</v>
      </c>
      <c r="F15" s="15" t="s">
        <v>0</v>
      </c>
      <c r="G15" s="16"/>
      <c r="H15" s="16"/>
      <c r="I15" s="16"/>
      <c r="J15" s="16"/>
      <c r="L15" s="2"/>
      <c r="M15" s="2"/>
    </row>
    <row r="16" spans="2:20" ht="56.25" customHeight="1" x14ac:dyDescent="0.25">
      <c r="C16" s="2"/>
      <c r="D16" s="10"/>
      <c r="E16" s="10"/>
      <c r="F16" s="74"/>
      <c r="G16" s="75"/>
      <c r="H16" s="75"/>
      <c r="I16" s="75"/>
      <c r="J16" s="76"/>
      <c r="L16" s="2"/>
      <c r="M16" s="2"/>
    </row>
    <row r="17" spans="2:20" ht="16.5" x14ac:dyDescent="0.25">
      <c r="C17" s="2"/>
      <c r="D17" s="2"/>
      <c r="E17" s="2"/>
      <c r="F17" s="2"/>
      <c r="G17" s="2"/>
      <c r="H17" s="2"/>
      <c r="I17" s="2"/>
      <c r="J17" s="3"/>
      <c r="L17" s="2"/>
      <c r="M17" s="2"/>
      <c r="N17" s="2"/>
      <c r="O17" s="2"/>
      <c r="P17" s="2"/>
      <c r="Q17" s="2"/>
      <c r="R17" s="2"/>
      <c r="S17" s="3"/>
      <c r="T17" s="3"/>
    </row>
    <row r="18" spans="2:20" ht="17.25" x14ac:dyDescent="0.3">
      <c r="C18" s="2"/>
      <c r="D18" s="14" t="str">
        <f>UPPER(TEXT(InicioDeSemana,"ddd"))</f>
        <v>LU</v>
      </c>
      <c r="E18" s="14" t="str">
        <f t="shared" ref="E18:J18" si="1">UPPER(TEXT(E19,"ddd"))</f>
        <v>MAR</v>
      </c>
      <c r="F18" s="14" t="str">
        <f t="shared" si="1"/>
        <v>MIÉ</v>
      </c>
      <c r="G18" s="14" t="str">
        <f t="shared" si="1"/>
        <v>JUE</v>
      </c>
      <c r="H18" s="14" t="str">
        <f t="shared" si="1"/>
        <v>VIE</v>
      </c>
      <c r="I18" s="7" t="str">
        <f t="shared" si="1"/>
        <v>SÁB</v>
      </c>
      <c r="J18" s="7" t="str">
        <f t="shared" si="1"/>
        <v>DOM</v>
      </c>
      <c r="L18" s="2"/>
      <c r="M18" s="2"/>
      <c r="N18" s="2"/>
      <c r="O18" s="2"/>
      <c r="P18" s="2"/>
      <c r="Q18" s="2"/>
      <c r="R18" s="2"/>
      <c r="S18" s="3"/>
      <c r="T18" s="3"/>
    </row>
    <row r="19" spans="2:20" ht="16.5" x14ac:dyDescent="0.25">
      <c r="C19" s="2"/>
      <c r="D19" s="8">
        <f t="array" ref="D19:J19">DíasYSemanas+DATE(AñoCalendario,7,1)-WEEKDAY(DATE(AñoCalendario,7,1),(InicioDeSemana="Lu")+1)+1</f>
        <v>44739</v>
      </c>
      <c r="E19" s="8">
        <v>44740</v>
      </c>
      <c r="F19" s="8">
        <v>44741</v>
      </c>
      <c r="G19" s="8">
        <v>44742</v>
      </c>
      <c r="H19" s="8">
        <v>44743</v>
      </c>
      <c r="I19" s="9">
        <v>44744</v>
      </c>
      <c r="J19" s="9">
        <v>44745</v>
      </c>
      <c r="L19" s="2"/>
      <c r="M19" s="2"/>
      <c r="N19" s="2"/>
      <c r="O19" s="2"/>
      <c r="P19" s="2"/>
      <c r="Q19" s="2"/>
      <c r="R19" s="2"/>
      <c r="S19" s="3"/>
      <c r="T19" s="3"/>
    </row>
    <row r="20" spans="2:20" ht="71.25" customHeight="1" x14ac:dyDescent="0.25">
      <c r="C20" s="2"/>
      <c r="D20" s="10"/>
      <c r="E20" s="10"/>
      <c r="F20" s="10"/>
      <c r="G20" s="10"/>
      <c r="H20" s="10"/>
      <c r="I20" s="12"/>
      <c r="J20" s="12"/>
      <c r="L20" s="2"/>
      <c r="M20" s="2"/>
      <c r="N20" s="2"/>
      <c r="O20" s="2"/>
      <c r="P20" s="2"/>
      <c r="Q20" s="2"/>
      <c r="R20" s="2"/>
      <c r="S20" s="3"/>
      <c r="T20" s="3"/>
    </row>
    <row r="21" spans="2:20" ht="16.5" x14ac:dyDescent="0.25">
      <c r="C21" s="2"/>
      <c r="D21" s="25">
        <f t="array" ref="D21:J21">DíasYSemanas+DATE(AñoCalendario,7,1)-WEEKDAY(DATE(AñoCalendario,7,1),(InicioDeSemana="Lu")+1)+8</f>
        <v>44746</v>
      </c>
      <c r="E21" s="25">
        <v>44747</v>
      </c>
      <c r="F21" s="25">
        <v>44748</v>
      </c>
      <c r="G21" s="25">
        <v>44749</v>
      </c>
      <c r="H21" s="25">
        <v>44750</v>
      </c>
      <c r="I21" s="26">
        <v>44751</v>
      </c>
      <c r="J21" s="26">
        <v>44752</v>
      </c>
      <c r="L21" s="2"/>
      <c r="M21" s="2"/>
      <c r="N21" s="2"/>
      <c r="O21" s="2"/>
      <c r="P21" s="2"/>
      <c r="Q21" s="2"/>
      <c r="R21" s="2"/>
      <c r="S21" s="3"/>
      <c r="T21" s="3"/>
    </row>
    <row r="22" spans="2:20" ht="71.25" customHeight="1" x14ac:dyDescent="0.25">
      <c r="C22" s="2"/>
      <c r="D22" s="22" t="s">
        <v>1</v>
      </c>
      <c r="E22" s="22" t="s">
        <v>1</v>
      </c>
      <c r="F22" s="22" t="s">
        <v>1</v>
      </c>
      <c r="G22" s="22" t="s">
        <v>1</v>
      </c>
      <c r="H22" s="22" t="s">
        <v>1</v>
      </c>
      <c r="I22" s="22" t="s">
        <v>1</v>
      </c>
      <c r="J22" s="22" t="s">
        <v>1</v>
      </c>
      <c r="L22" s="2"/>
      <c r="M22" s="2"/>
      <c r="N22" s="2"/>
      <c r="O22" s="2"/>
      <c r="P22" s="2"/>
      <c r="Q22" s="2"/>
      <c r="R22" s="2"/>
      <c r="S22" s="3"/>
      <c r="T22" s="3"/>
    </row>
    <row r="23" spans="2:20" ht="16.5" x14ac:dyDescent="0.25">
      <c r="C23" s="2"/>
      <c r="D23" s="25">
        <f t="array" ref="D23:J23">DíasYSemanas+DATE(AñoCalendario,7,1)-WEEKDAY(DATE(AñoCalendario,7,1),(InicioDeSemana="Lu")+1)+15</f>
        <v>44753</v>
      </c>
      <c r="E23" s="25">
        <v>44754</v>
      </c>
      <c r="F23" s="25">
        <v>44755</v>
      </c>
      <c r="G23" s="25">
        <v>44756</v>
      </c>
      <c r="H23" s="25">
        <v>44757</v>
      </c>
      <c r="I23" s="26">
        <v>44758</v>
      </c>
      <c r="J23" s="26">
        <v>44759</v>
      </c>
      <c r="L23" s="2"/>
      <c r="M23" s="2"/>
      <c r="N23" s="2"/>
      <c r="O23" s="2"/>
      <c r="P23" s="2"/>
      <c r="Q23" s="2"/>
      <c r="R23" s="2"/>
      <c r="S23" s="3"/>
      <c r="T23" s="3"/>
    </row>
    <row r="24" spans="2:20" ht="71.25" customHeight="1" x14ac:dyDescent="0.25">
      <c r="C24" s="2"/>
      <c r="D24" s="22" t="s">
        <v>1</v>
      </c>
      <c r="E24" s="22" t="s">
        <v>1</v>
      </c>
      <c r="F24" s="22" t="s">
        <v>1</v>
      </c>
      <c r="G24" s="22" t="s">
        <v>1</v>
      </c>
      <c r="H24" s="22" t="s">
        <v>1</v>
      </c>
      <c r="I24" s="22" t="s">
        <v>1</v>
      </c>
      <c r="J24" s="22" t="s">
        <v>1</v>
      </c>
      <c r="L24" s="2"/>
      <c r="M24" s="2"/>
      <c r="N24" s="2"/>
      <c r="O24" s="2"/>
      <c r="P24" s="2"/>
      <c r="Q24" s="2"/>
      <c r="R24" s="2"/>
      <c r="S24" s="3"/>
      <c r="T24" s="3"/>
    </row>
    <row r="25" spans="2:20" ht="16.5" x14ac:dyDescent="0.25">
      <c r="C25" s="2"/>
      <c r="D25" s="25">
        <f t="array" ref="D25:J25">DíasYSemanas+DATE(AñoCalendario,7,1)-WEEKDAY(DATE(AñoCalendario,7,1),(InicioDeSemana="Lu")+1)+22</f>
        <v>44760</v>
      </c>
      <c r="E25" s="25">
        <v>44761</v>
      </c>
      <c r="F25" s="25">
        <v>44762</v>
      </c>
      <c r="G25" s="25">
        <v>44763</v>
      </c>
      <c r="H25" s="25">
        <v>44764</v>
      </c>
      <c r="I25" s="26">
        <v>44765</v>
      </c>
      <c r="J25" s="26">
        <v>44766</v>
      </c>
      <c r="L25" s="2"/>
      <c r="M25" s="2"/>
      <c r="N25" s="2"/>
      <c r="O25" s="2"/>
      <c r="P25" s="2"/>
      <c r="Q25" s="2"/>
      <c r="R25" s="2"/>
      <c r="S25" s="3"/>
      <c r="T25" s="3"/>
    </row>
    <row r="26" spans="2:20" ht="71.25" customHeight="1" x14ac:dyDescent="0.25">
      <c r="C26" s="2"/>
      <c r="D26" s="22" t="s">
        <v>1</v>
      </c>
      <c r="E26" s="22" t="s">
        <v>1</v>
      </c>
      <c r="F26" s="22" t="s">
        <v>1</v>
      </c>
      <c r="G26" s="22" t="s">
        <v>1</v>
      </c>
      <c r="H26" s="22" t="s">
        <v>1</v>
      </c>
      <c r="I26" s="22" t="s">
        <v>1</v>
      </c>
      <c r="J26" s="22" t="s">
        <v>1</v>
      </c>
      <c r="L26" s="2"/>
      <c r="M26" s="2"/>
      <c r="N26" s="2"/>
      <c r="O26" s="2"/>
      <c r="P26" s="2"/>
      <c r="Q26" s="2"/>
      <c r="R26" s="2"/>
      <c r="S26" s="3"/>
      <c r="T26" s="3"/>
    </row>
    <row r="27" spans="2:20" ht="16.5" x14ac:dyDescent="0.25">
      <c r="C27" s="2"/>
      <c r="D27" s="8">
        <f t="array" ref="D27:J27">DíasYSemanas+DATE(AñoCalendario,7,1)-WEEKDAY(DATE(AñoCalendario,7,1),(InicioDeSemana="Lu")+1)+29</f>
        <v>44767</v>
      </c>
      <c r="E27" s="8">
        <v>44768</v>
      </c>
      <c r="F27" s="8">
        <v>44769</v>
      </c>
      <c r="G27" s="8">
        <v>44770</v>
      </c>
      <c r="H27" s="8">
        <v>44771</v>
      </c>
      <c r="I27" s="9">
        <v>44772</v>
      </c>
      <c r="J27" s="9">
        <v>44773</v>
      </c>
      <c r="L27" s="2"/>
      <c r="M27" s="2"/>
      <c r="N27" s="2"/>
      <c r="O27" s="2"/>
      <c r="P27" s="2"/>
      <c r="Q27" s="2"/>
      <c r="R27" s="2"/>
      <c r="S27" s="3"/>
      <c r="T27" s="3"/>
    </row>
    <row r="28" spans="2:20" ht="71.25" customHeight="1" x14ac:dyDescent="0.25">
      <c r="C28" s="2"/>
      <c r="D28" s="29"/>
      <c r="E28" s="29"/>
      <c r="F28" s="29"/>
      <c r="G28" s="30" t="s">
        <v>262</v>
      </c>
      <c r="H28" s="44" t="s">
        <v>214</v>
      </c>
      <c r="I28" s="31"/>
      <c r="J28" s="31"/>
      <c r="L28" s="2"/>
      <c r="M28" s="2"/>
      <c r="N28" s="2"/>
      <c r="O28" s="2"/>
      <c r="P28" s="2"/>
      <c r="Q28" s="2"/>
      <c r="R28" s="2"/>
      <c r="S28" s="3"/>
      <c r="T28" s="3"/>
    </row>
    <row r="29" spans="2:20" ht="16.5" x14ac:dyDescent="0.25">
      <c r="B29" s="32"/>
      <c r="C29" s="33"/>
      <c r="D29" s="8">
        <f t="array" ref="D29:E29">DíasYSemanas+DATE(AñoCalendario,7,1)-WEEKDAY(DATE(AñoCalendario,7,1),(InicioDeSemana="Lu")+1)+36</f>
        <v>44774</v>
      </c>
      <c r="E29" s="8">
        <v>44775</v>
      </c>
      <c r="F29" s="77" t="s">
        <v>0</v>
      </c>
      <c r="G29" s="78"/>
      <c r="H29" s="78"/>
      <c r="I29" s="78"/>
      <c r="J29" s="78"/>
      <c r="L29" s="2"/>
      <c r="M29" s="2"/>
      <c r="N29" s="2"/>
      <c r="O29" s="2"/>
      <c r="P29" s="2"/>
      <c r="Q29" s="2"/>
      <c r="R29" s="2"/>
      <c r="S29" s="3"/>
      <c r="T29" s="3"/>
    </row>
    <row r="30" spans="2:20" ht="70.5" customHeight="1" x14ac:dyDescent="0.25">
      <c r="B30" s="32"/>
      <c r="C30" s="33"/>
      <c r="D30" s="10"/>
      <c r="E30" s="11"/>
      <c r="F30" s="77"/>
      <c r="G30" s="78"/>
      <c r="H30" s="78"/>
      <c r="I30" s="78"/>
      <c r="J30" s="78"/>
      <c r="L30" s="2"/>
      <c r="M30" s="2"/>
      <c r="N30" s="2"/>
      <c r="O30" s="2"/>
      <c r="P30" s="2"/>
      <c r="Q30" s="2"/>
      <c r="R30" s="2"/>
      <c r="S30" s="3"/>
      <c r="T30" s="3"/>
    </row>
    <row r="31" spans="2:20" x14ac:dyDescent="0.25">
      <c r="B31" s="17"/>
      <c r="C31" s="17"/>
      <c r="D31" s="17"/>
    </row>
    <row r="32" spans="2:20" ht="21.75" customHeight="1" x14ac:dyDescent="0.3">
      <c r="B32" s="32"/>
      <c r="C32" s="37" t="str">
        <f>UPPER(TEXT(D35,"mmmm"))</f>
        <v>AGOSTO</v>
      </c>
      <c r="D32" s="6" t="str">
        <f>UPPER(TEXT(InicioDeSemana,"ddd"))</f>
        <v>LU</v>
      </c>
      <c r="E32" s="6" t="str">
        <f t="shared" ref="E32:J32" si="2">UPPER(TEXT(E33,"ddd"))</f>
        <v>MAR</v>
      </c>
      <c r="F32" s="6" t="str">
        <f t="shared" si="2"/>
        <v>MIÉ</v>
      </c>
      <c r="G32" s="6" t="str">
        <f t="shared" si="2"/>
        <v>JUE</v>
      </c>
      <c r="H32" s="6" t="str">
        <f t="shared" si="2"/>
        <v>VIE</v>
      </c>
      <c r="I32" s="7" t="str">
        <f t="shared" si="2"/>
        <v>SÁB</v>
      </c>
      <c r="J32" s="7" t="str">
        <f t="shared" si="2"/>
        <v>DOM</v>
      </c>
      <c r="L32" s="18" t="str">
        <f>UPPER(TEXT(D49,"mmmm"))</f>
        <v>SEPTIEMBRE</v>
      </c>
    </row>
    <row r="33" spans="2:12" ht="16.5" x14ac:dyDescent="0.25">
      <c r="B33" s="32"/>
      <c r="C33" s="33"/>
      <c r="D33" s="8">
        <f t="array" ref="D33:J33">DíasYSemanas+DATE(AñoCalendario,8,1)-WEEKDAY(DATE(AñoCalendario,8,1),(InicioDeSemana="Lu")+1)+1</f>
        <v>44774</v>
      </c>
      <c r="E33" s="8">
        <v>44775</v>
      </c>
      <c r="F33" s="8">
        <v>44776</v>
      </c>
      <c r="G33" s="8">
        <v>44777</v>
      </c>
      <c r="H33" s="8">
        <v>44778</v>
      </c>
      <c r="I33" s="9">
        <v>44779</v>
      </c>
      <c r="J33" s="9">
        <v>44780</v>
      </c>
      <c r="L33" s="3"/>
    </row>
    <row r="34" spans="2:12" s="17" customFormat="1" ht="64.5" customHeight="1" x14ac:dyDescent="0.25">
      <c r="C34" s="2"/>
      <c r="D34" s="50" t="s">
        <v>275</v>
      </c>
      <c r="E34" s="34" t="s">
        <v>272</v>
      </c>
      <c r="F34" s="34" t="s">
        <v>414</v>
      </c>
      <c r="G34" s="64" t="s">
        <v>415</v>
      </c>
      <c r="H34" s="34"/>
      <c r="I34" s="36"/>
      <c r="J34" s="36"/>
      <c r="L34" s="3"/>
    </row>
    <row r="35" spans="2:12" ht="16.5" x14ac:dyDescent="0.25">
      <c r="C35" s="2"/>
      <c r="D35" s="8">
        <f t="array" ref="D35:J35">DíasYSemanas+DATE(AñoCalendario,8,1)-WEEKDAY(DATE(AñoCalendario,8,1),(InicioDeSemana="Lu")+1)+8</f>
        <v>44781</v>
      </c>
      <c r="E35" s="8">
        <v>44782</v>
      </c>
      <c r="F35" s="8">
        <v>44783</v>
      </c>
      <c r="G35" s="8">
        <v>44784</v>
      </c>
      <c r="H35" s="8">
        <v>44785</v>
      </c>
      <c r="I35" s="9">
        <v>44786</v>
      </c>
      <c r="J35" s="9">
        <v>44787</v>
      </c>
      <c r="L35" s="3"/>
    </row>
    <row r="36" spans="2:12" s="17" customFormat="1" ht="64.5" customHeight="1" x14ac:dyDescent="0.25">
      <c r="C36" s="2"/>
      <c r="D36" s="21"/>
      <c r="E36" s="21"/>
      <c r="F36" s="11"/>
      <c r="G36" s="52" t="s">
        <v>416</v>
      </c>
      <c r="H36" s="42" t="s">
        <v>223</v>
      </c>
      <c r="I36" s="12"/>
      <c r="J36" s="12"/>
      <c r="L36" s="3"/>
    </row>
    <row r="37" spans="2:12" ht="23.25" customHeight="1" x14ac:dyDescent="0.25">
      <c r="C37" s="2"/>
      <c r="D37" s="25">
        <f t="array" ref="D37:J37">DíasYSemanas+DATE(AñoCalendario,8,1)-WEEKDAY(DATE(AñoCalendario,8,1),(InicioDeSemana="Lu")+1)+15</f>
        <v>44788</v>
      </c>
      <c r="E37" s="8">
        <v>44789</v>
      </c>
      <c r="F37" s="8">
        <v>44790</v>
      </c>
      <c r="G37" s="8">
        <v>44791</v>
      </c>
      <c r="H37" s="8">
        <v>44792</v>
      </c>
      <c r="I37" s="9">
        <v>44793</v>
      </c>
      <c r="J37" s="9">
        <v>44794</v>
      </c>
      <c r="L37" s="3"/>
    </row>
    <row r="38" spans="2:12" s="17" customFormat="1" ht="64.5" customHeight="1" x14ac:dyDescent="0.25">
      <c r="C38" s="2"/>
      <c r="D38" s="24" t="s">
        <v>2</v>
      </c>
      <c r="E38" s="41"/>
      <c r="F38" s="38" t="s">
        <v>266</v>
      </c>
      <c r="G38" s="10"/>
      <c r="H38" s="10"/>
      <c r="I38" s="12"/>
      <c r="J38" s="12"/>
      <c r="L38" s="3"/>
    </row>
    <row r="39" spans="2:12" ht="19.5" customHeight="1" x14ac:dyDescent="0.25">
      <c r="C39" s="2"/>
      <c r="D39" s="8">
        <f t="array" ref="D39:J39">DíasYSemanas+DATE(AñoCalendario,8,1)-WEEKDAY(DATE(AñoCalendario,8,1),(InicioDeSemana="Lu")+1)+22</f>
        <v>44795</v>
      </c>
      <c r="E39" s="8">
        <v>44796</v>
      </c>
      <c r="F39" s="8">
        <v>44797</v>
      </c>
      <c r="G39" s="8">
        <v>44798</v>
      </c>
      <c r="H39" s="8">
        <v>44799</v>
      </c>
      <c r="I39" s="9">
        <v>44800</v>
      </c>
      <c r="J39" s="9">
        <v>44801</v>
      </c>
      <c r="L39" s="3"/>
    </row>
    <row r="40" spans="2:12" s="17" customFormat="1" ht="64.5" customHeight="1" x14ac:dyDescent="0.25">
      <c r="C40" s="2"/>
      <c r="D40" s="10"/>
      <c r="E40" s="11" t="s">
        <v>274</v>
      </c>
      <c r="F40" s="39" t="s">
        <v>227</v>
      </c>
      <c r="G40" s="38" t="s">
        <v>279</v>
      </c>
      <c r="H40" s="38" t="s">
        <v>315</v>
      </c>
      <c r="I40" s="12"/>
      <c r="J40" s="12"/>
      <c r="L40" s="3"/>
    </row>
    <row r="41" spans="2:12" ht="17.25" customHeight="1" x14ac:dyDescent="0.25">
      <c r="C41" s="2"/>
      <c r="D41" s="8">
        <f t="array" ref="D41:J41">DíasYSemanas+DATE(AñoCalendario,8,1)-WEEKDAY(DATE(AñoCalendario,8,1),(InicioDeSemana="Lu")+1)+29</f>
        <v>44802</v>
      </c>
      <c r="E41" s="8">
        <v>44803</v>
      </c>
      <c r="F41" s="8">
        <v>44804</v>
      </c>
      <c r="G41" s="8">
        <v>44805</v>
      </c>
      <c r="H41" s="8">
        <v>44806</v>
      </c>
      <c r="I41" s="9">
        <v>44807</v>
      </c>
      <c r="J41" s="9">
        <v>44808</v>
      </c>
      <c r="L41" s="3"/>
    </row>
    <row r="42" spans="2:12" s="17" customFormat="1" ht="64.5" customHeight="1" x14ac:dyDescent="0.25">
      <c r="C42" s="2"/>
      <c r="D42" s="41" t="s">
        <v>134</v>
      </c>
      <c r="E42" s="10"/>
      <c r="F42" s="10"/>
      <c r="G42" s="10"/>
      <c r="H42" s="10"/>
      <c r="I42" s="12"/>
      <c r="J42" s="12"/>
      <c r="L42" s="3"/>
    </row>
    <row r="43" spans="2:12" ht="21" customHeight="1" x14ac:dyDescent="0.25">
      <c r="C43" s="2"/>
      <c r="D43" s="8">
        <f t="array" ref="D43:E43">DíasYSemanas+DATE(AñoCalendario,8,1)-WEEKDAY(DATE(AñoCalendario,8,1),(InicioDeSemana="Lu")+1)+36</f>
        <v>44809</v>
      </c>
      <c r="E43" s="8">
        <v>44810</v>
      </c>
      <c r="F43" s="77" t="s">
        <v>0</v>
      </c>
      <c r="G43" s="78"/>
      <c r="H43" s="78"/>
      <c r="I43" s="78"/>
      <c r="J43" s="78"/>
      <c r="L43" s="3"/>
    </row>
    <row r="44" spans="2:12" s="17" customFormat="1" ht="64.5" customHeight="1" x14ac:dyDescent="0.25">
      <c r="C44" s="2"/>
      <c r="D44" s="10"/>
      <c r="E44" s="10"/>
      <c r="F44" s="77"/>
      <c r="G44" s="78"/>
      <c r="H44" s="78"/>
      <c r="I44" s="78"/>
      <c r="J44" s="78"/>
      <c r="L44" s="3"/>
    </row>
    <row r="46" spans="2:12" ht="17.25" x14ac:dyDescent="0.3">
      <c r="D46" s="7" t="str">
        <f>UPPER(TEXT(InicioDeSemana,"ddd"))</f>
        <v>LU</v>
      </c>
      <c r="E46" s="7" t="str">
        <f t="shared" ref="E46:J46" si="3">UPPER(TEXT(E47,"ddd"))</f>
        <v>MAR</v>
      </c>
      <c r="F46" s="7" t="str">
        <f t="shared" si="3"/>
        <v>MIÉ</v>
      </c>
      <c r="G46" s="7" t="str">
        <f t="shared" si="3"/>
        <v>JUE</v>
      </c>
      <c r="H46" s="7" t="str">
        <f t="shared" si="3"/>
        <v>VIE</v>
      </c>
      <c r="I46" s="7" t="str">
        <f t="shared" si="3"/>
        <v>SÁB</v>
      </c>
      <c r="J46" s="7" t="str">
        <f t="shared" si="3"/>
        <v>DOM</v>
      </c>
    </row>
    <row r="47" spans="2:12" ht="16.5" x14ac:dyDescent="0.25">
      <c r="D47" s="9">
        <f t="array" ref="D47:J47">DíasYSemanas+DATE(AñoCalendario,9,1)-WEEKDAY(DATE(AñoCalendario,9,1),(InicioDeSemana="Lu")+1)+1</f>
        <v>44802</v>
      </c>
      <c r="E47" s="9">
        <v>44803</v>
      </c>
      <c r="F47" s="9">
        <v>44804</v>
      </c>
      <c r="G47" s="8">
        <v>44805</v>
      </c>
      <c r="H47" s="8">
        <v>44806</v>
      </c>
      <c r="I47" s="9">
        <v>44807</v>
      </c>
      <c r="J47" s="9">
        <v>44808</v>
      </c>
    </row>
    <row r="48" spans="2:12" ht="65.25" customHeight="1" x14ac:dyDescent="0.25">
      <c r="D48" s="12"/>
      <c r="E48" s="12"/>
      <c r="F48" s="12"/>
      <c r="G48" s="41" t="s">
        <v>152</v>
      </c>
      <c r="H48" s="12"/>
      <c r="I48" s="12"/>
      <c r="J48" s="12"/>
    </row>
    <row r="49" spans="4:10" ht="16.5" x14ac:dyDescent="0.25">
      <c r="D49" s="8">
        <f t="array" ref="D49:J49">DíasYSemanas+DATE(AñoCalendario,9,1)-WEEKDAY(DATE(AñoCalendario,9,1),(InicioDeSemana="Lu")+1)+8</f>
        <v>44809</v>
      </c>
      <c r="E49" s="8">
        <v>44810</v>
      </c>
      <c r="F49" s="8">
        <v>44811</v>
      </c>
      <c r="G49" s="8">
        <v>44812</v>
      </c>
      <c r="H49" s="8">
        <v>44813</v>
      </c>
      <c r="I49" s="9">
        <v>44814</v>
      </c>
      <c r="J49" s="9">
        <v>44815</v>
      </c>
    </row>
    <row r="50" spans="4:10" ht="65.25" customHeight="1" x14ac:dyDescent="0.25">
      <c r="D50" s="12"/>
      <c r="E50" s="12"/>
      <c r="F50" s="12"/>
      <c r="G50" s="12"/>
      <c r="H50" s="41" t="s">
        <v>143</v>
      </c>
      <c r="I50" s="12"/>
      <c r="J50" s="12"/>
    </row>
    <row r="51" spans="4:10" ht="16.5" x14ac:dyDescent="0.25">
      <c r="D51" s="8">
        <f t="array" ref="D51:J51">DíasYSemanas+DATE(AñoCalendario,9,1)-WEEKDAY(DATE(AñoCalendario,9,1),(InicioDeSemana="Lu")+1)+15</f>
        <v>44816</v>
      </c>
      <c r="E51" s="8">
        <v>44817</v>
      </c>
      <c r="F51" s="8">
        <v>44818</v>
      </c>
      <c r="G51" s="8">
        <v>44819</v>
      </c>
      <c r="H51" s="8">
        <v>44820</v>
      </c>
      <c r="I51" s="9">
        <v>44821</v>
      </c>
      <c r="J51" s="9">
        <v>44822</v>
      </c>
    </row>
    <row r="52" spans="4:10" ht="65.25" customHeight="1" x14ac:dyDescent="0.25">
      <c r="D52" s="10"/>
      <c r="E52" s="10"/>
      <c r="F52" s="10"/>
      <c r="G52" s="10"/>
      <c r="H52" s="10"/>
      <c r="I52" s="12"/>
      <c r="J52" s="12"/>
    </row>
    <row r="53" spans="4:10" ht="16.5" x14ac:dyDescent="0.25">
      <c r="D53" s="8">
        <f t="array" ref="D53:J53">DíasYSemanas+DATE(AñoCalendario,9,1)-WEEKDAY(DATE(AñoCalendario,9,1),(InicioDeSemana="Lu")+1)+22</f>
        <v>44823</v>
      </c>
      <c r="E53" s="8">
        <v>44824</v>
      </c>
      <c r="F53" s="8">
        <v>44825</v>
      </c>
      <c r="G53" s="8">
        <v>44826</v>
      </c>
      <c r="H53" s="8">
        <v>44827</v>
      </c>
      <c r="I53" s="9">
        <v>44828</v>
      </c>
      <c r="J53" s="9">
        <v>44829</v>
      </c>
    </row>
    <row r="54" spans="4:10" ht="65.25" customHeight="1" x14ac:dyDescent="0.25">
      <c r="D54" s="19"/>
      <c r="E54" s="19"/>
      <c r="F54" s="19"/>
      <c r="G54" s="19"/>
      <c r="H54" s="19"/>
      <c r="I54" s="12"/>
      <c r="J54" s="12"/>
    </row>
    <row r="55" spans="4:10" ht="16.5" x14ac:dyDescent="0.25">
      <c r="D55" s="8">
        <f t="array" ref="D55:J55">DíasYSemanas+DATE(AñoCalendario,9,1)-WEEKDAY(DATE(AñoCalendario,9,1),(InicioDeSemana="Lu")+1)+29</f>
        <v>44830</v>
      </c>
      <c r="E55" s="8">
        <v>44831</v>
      </c>
      <c r="F55" s="8">
        <v>44832</v>
      </c>
      <c r="G55" s="8">
        <v>44833</v>
      </c>
      <c r="H55" s="8">
        <v>44834</v>
      </c>
      <c r="I55" s="9">
        <v>44835</v>
      </c>
      <c r="J55" s="9">
        <v>44836</v>
      </c>
    </row>
    <row r="56" spans="4:10" ht="65.25" customHeight="1" x14ac:dyDescent="0.25">
      <c r="D56" s="12"/>
      <c r="E56" s="12"/>
      <c r="F56" s="12"/>
      <c r="G56" s="12"/>
      <c r="H56" s="12"/>
      <c r="I56" s="12"/>
      <c r="J56" s="12"/>
    </row>
    <row r="57" spans="4:10" ht="16.5" x14ac:dyDescent="0.25">
      <c r="D57" s="9">
        <f t="array" ref="D57:E57">DíasYSemanas+DATE(AñoCalendario,9,1)-WEEKDAY(DATE(AñoCalendario,9,1),(InicioDeSemana="Lu")+1)+36</f>
        <v>44837</v>
      </c>
      <c r="E57" s="9">
        <v>44838</v>
      </c>
      <c r="F57" s="20" t="s">
        <v>0</v>
      </c>
      <c r="G57" s="27"/>
      <c r="H57" s="27"/>
      <c r="I57" s="27"/>
      <c r="J57" s="27"/>
    </row>
    <row r="58" spans="4:10" ht="65.25" customHeight="1" x14ac:dyDescent="0.25">
      <c r="D58" s="12"/>
      <c r="E58" s="12"/>
      <c r="F58" s="72"/>
      <c r="G58" s="72"/>
      <c r="H58" s="72"/>
      <c r="I58" s="72"/>
      <c r="J58" s="72"/>
    </row>
  </sheetData>
  <mergeCells count="8">
    <mergeCell ref="F58:J58"/>
    <mergeCell ref="B1:J1"/>
    <mergeCell ref="B2:J2"/>
    <mergeCell ref="F16:J16"/>
    <mergeCell ref="F29:F30"/>
    <mergeCell ref="G29:J30"/>
    <mergeCell ref="F43:F44"/>
    <mergeCell ref="G43:J44"/>
  </mergeCells>
  <conditionalFormatting sqref="J33:J42 J23 J25 J27:J28">
    <cfRule type="expression" dxfId="175" priority="13">
      <formula>$J$3="DO"</formula>
    </cfRule>
  </conditionalFormatting>
  <conditionalFormatting sqref="D13:J13 D15:E15">
    <cfRule type="expression" dxfId="174" priority="26">
      <formula>AND(DAY(D13)&gt;=1,DAY(D13)&lt;=15)</formula>
    </cfRule>
  </conditionalFormatting>
  <conditionalFormatting sqref="D5:I6">
    <cfRule type="expression" dxfId="173" priority="25">
      <formula>DAY(D5)&gt;8</formula>
    </cfRule>
  </conditionalFormatting>
  <conditionalFormatting sqref="D5:D16 E8">
    <cfRule type="expression" dxfId="172" priority="24">
      <formula>E$3="DO"</formula>
    </cfRule>
  </conditionalFormatting>
  <conditionalFormatting sqref="I5:I14">
    <cfRule type="expression" dxfId="171" priority="23">
      <formula>J$3="SÁ"</formula>
    </cfRule>
  </conditionalFormatting>
  <conditionalFormatting sqref="J19:J21">
    <cfRule type="expression" dxfId="170" priority="18">
      <formula>$J$3="DO"</formula>
    </cfRule>
  </conditionalFormatting>
  <conditionalFormatting sqref="D27:J27 D29:E29">
    <cfRule type="expression" dxfId="169" priority="22">
      <formula>AND(DAY(D27)&gt;=1,DAY(D27)&lt;=15)</formula>
    </cfRule>
  </conditionalFormatting>
  <conditionalFormatting sqref="D19:I20">
    <cfRule type="expression" dxfId="168" priority="21">
      <formula>DAY(D19)&gt;8</formula>
    </cfRule>
  </conditionalFormatting>
  <conditionalFormatting sqref="D19:D21 D23 D25 D27:D30">
    <cfRule type="expression" dxfId="167" priority="20">
      <formula>N$3="DO"</formula>
    </cfRule>
  </conditionalFormatting>
  <conditionalFormatting sqref="I19:J21 I23:J23 I25:J25 I27:J28">
    <cfRule type="expression" dxfId="166" priority="19">
      <formula>S$3="SÁ"</formula>
    </cfRule>
  </conditionalFormatting>
  <conditionalFormatting sqref="D41:J41 D43:E43">
    <cfRule type="expression" dxfId="165" priority="17">
      <formula>AND(DAY(D41)&gt;=1,DAY(D41)&lt;=15)</formula>
    </cfRule>
  </conditionalFormatting>
  <conditionalFormatting sqref="D33:I33 D34:F34 H34:I34">
    <cfRule type="expression" dxfId="164" priority="16">
      <formula>DAY(D33)&gt;8</formula>
    </cfRule>
  </conditionalFormatting>
  <conditionalFormatting sqref="D33:D35 D37:D44">
    <cfRule type="expression" dxfId="163" priority="15">
      <formula>D$3="DO"</formula>
    </cfRule>
  </conditionalFormatting>
  <conditionalFormatting sqref="I33:J42">
    <cfRule type="expression" dxfId="162" priority="14">
      <formula>I$3="SÁ"</formula>
    </cfRule>
  </conditionalFormatting>
  <conditionalFormatting sqref="J5:J14">
    <cfRule type="expression" dxfId="161" priority="27">
      <formula>#REF!="SÁ"</formula>
    </cfRule>
  </conditionalFormatting>
  <conditionalFormatting sqref="J5:J14">
    <cfRule type="expression" dxfId="160" priority="28">
      <formula>#REF!="DO"</formula>
    </cfRule>
  </conditionalFormatting>
  <conditionalFormatting sqref="D55:J55 D57:E57">
    <cfRule type="expression" dxfId="159" priority="12">
      <formula>AND(DAY(D55)&gt;=1,DAY(D55)&lt;=15)</formula>
    </cfRule>
  </conditionalFormatting>
  <conditionalFormatting sqref="D47:I48">
    <cfRule type="expression" dxfId="158" priority="11">
      <formula>DAY(D47)&gt;8</formula>
    </cfRule>
  </conditionalFormatting>
  <conditionalFormatting sqref="D47:D58">
    <cfRule type="expression" dxfId="157" priority="10">
      <formula>M$3="DO"</formula>
    </cfRule>
  </conditionalFormatting>
  <conditionalFormatting sqref="I47:J56">
    <cfRule type="expression" dxfId="156" priority="9">
      <formula>R$3="SÁ"</formula>
    </cfRule>
  </conditionalFormatting>
  <conditionalFormatting sqref="J47:J56">
    <cfRule type="expression" dxfId="155" priority="8">
      <formula>$I$3="DO"</formula>
    </cfRule>
  </conditionalFormatting>
  <conditionalFormatting sqref="D22:J22">
    <cfRule type="expression" dxfId="154" priority="7">
      <formula>O$3="DO"</formula>
    </cfRule>
  </conditionalFormatting>
  <conditionalFormatting sqref="D24:J24">
    <cfRule type="expression" dxfId="153" priority="6">
      <formula>O$3="DO"</formula>
    </cfRule>
  </conditionalFormatting>
  <conditionalFormatting sqref="D26:J26">
    <cfRule type="expression" dxfId="152" priority="5">
      <formula>O$3="DO"</formula>
    </cfRule>
  </conditionalFormatting>
  <conditionalFormatting sqref="D36">
    <cfRule type="expression" dxfId="151" priority="4">
      <formula>D$3="DO"</formula>
    </cfRule>
  </conditionalFormatting>
  <conditionalFormatting sqref="G8">
    <cfRule type="expression" dxfId="150" priority="3">
      <formula>H$3="DO"</formula>
    </cfRule>
  </conditionalFormatting>
  <conditionalFormatting sqref="G34">
    <cfRule type="expression" dxfId="149" priority="2">
      <formula>DAY(G34)&gt;8</formula>
    </cfRule>
  </conditionalFormatting>
  <conditionalFormatting sqref="F8">
    <cfRule type="expression" dxfId="148" priority="1">
      <formula>G$3="DO"</formula>
    </cfRule>
  </conditionalFormatting>
  <dataValidations count="7">
    <dataValidation allowBlank="1" showInputMessage="1" showErrorMessage="1" prompt="El día del calendario en esta fila y en las filas 5, 7, 9, 11 y 13 se actualiza automáticamente. Si esta celda no contiene el número 1, se trata de un día del mes anterior. Escriba las notas del mes en la celda F13." sqref="D5 D19 D33 D47" xr:uid="{426B60F7-8C9E-4832-AB9D-5A8985B0E2E8}"/>
    <dataValidation allowBlank="1" showInputMessage="1" showErrorMessage="1" prompt="Esta fila contiene los nombres de los días laborables de este calendario. Esta celda contiene el primer día de la semana. Para cambiar el día de inicio, seleccione un nuevo día laborable en la celda L3 de la hoja de cálculo Enero." sqref="D4 D18 D32 D46" xr:uid="{AB7A163B-5EBD-4084-9791-A56B9918FCB8}"/>
    <dataValidation allowBlank="1" showInputMessage="1" showErrorMessage="1" prompt="Escriba notas en esta celda." sqref="G43:J44 G29:J30 G15:J15 G57:J57" xr:uid="{8F9C9175-7CE6-4290-8F2C-20DA37C7AA02}"/>
    <dataValidation allowBlank="1" showInputMessage="1" showErrorMessage="1" prompt="Escriba notas en la celda de la derecha." sqref="F15:F16 F29:F30 F43:F44 F57:F58" xr:uid="{BA2BC6B9-54B7-4C50-8A85-0DAE3D94F533}"/>
    <dataValidation allowBlank="1" showInputMessage="1" showErrorMessage="1" prompt="El año de esta celda se actualiza automáticamente según el año especificado en la hoja de cálculo Enero. El mes de esta hoja de cálculo se encuentra en la siguiente celda." sqref="L3:M3" xr:uid="{B19F6475-00C5-4D9D-B99A-FE1AFCF8D8A0}"/>
    <dataValidation allowBlank="1" showInputMessage="1" showErrorMessage="1" prompt="El mes de esta hoja de cálculo está en esta celda. Calendario comienza en la derecha y contiene las fechas del mes anterior, el actual y el siguiente. Las notas mensuales se pueden escribir en la celda F13." sqref="C32 L4:M4 C4 L32" xr:uid="{C2706607-50C8-403A-BC04-AF9DE9512256}"/>
    <dataValidation allowBlank="1" showInputMessage="1" showErrorMessage="1" prompt="Escriba las notas diarias basadas en el día del calendario que se encuentra arriba en las celdas de esta fila y las filas 6, 8, 10, 12 y 14, de las columnas C a I." sqref="D6 D20 D34 D48" xr:uid="{31184526-BEB9-46D8-9473-64D0103057B7}"/>
  </dataValidations>
  <printOptions horizontalCentered="1" verticalCentered="1"/>
  <pageMargins left="0.59055118110236227" right="0.59055118110236227" top="0.59055118110236227" bottom="0.59055118110236227" header="0.31496062992125984" footer="0.31496062992125984"/>
  <pageSetup paperSize="41"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342FE-AECA-4A6F-B360-3F3E8FD46E27}">
  <dimension ref="A1"/>
  <sheetViews>
    <sheetView workbookViewId="0"/>
  </sheetViews>
  <sheetFormatPr baseColWidth="10"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C7FED-BE53-4BB0-82DC-B3267A793D08}">
  <dimension ref="B1:T58"/>
  <sheetViews>
    <sheetView topLeftCell="A31" zoomScale="96" zoomScaleNormal="96" workbookViewId="0">
      <selection activeCell="H34" sqref="H34"/>
    </sheetView>
  </sheetViews>
  <sheetFormatPr baseColWidth="10" defaultRowHeight="15" x14ac:dyDescent="0.25"/>
  <cols>
    <col min="2" max="3" width="7.28515625" customWidth="1"/>
    <col min="4" max="10" width="18.5703125" customWidth="1"/>
    <col min="14" max="20" width="26.42578125" customWidth="1"/>
  </cols>
  <sheetData>
    <row r="1" spans="2:20" ht="22.5" x14ac:dyDescent="0.45">
      <c r="B1" s="73" t="s">
        <v>4</v>
      </c>
      <c r="C1" s="73"/>
      <c r="D1" s="73"/>
      <c r="E1" s="73"/>
      <c r="F1" s="73"/>
      <c r="G1" s="73"/>
      <c r="H1" s="73"/>
      <c r="I1" s="73"/>
      <c r="J1" s="73"/>
    </row>
    <row r="2" spans="2:20" ht="22.5" x14ac:dyDescent="0.45">
      <c r="B2" s="73" t="s">
        <v>23</v>
      </c>
      <c r="C2" s="73"/>
      <c r="D2" s="73"/>
      <c r="E2" s="73"/>
      <c r="F2" s="73"/>
      <c r="G2" s="73"/>
      <c r="H2" s="73"/>
      <c r="I2" s="73"/>
      <c r="J2" s="73"/>
    </row>
    <row r="3" spans="2:20" ht="16.5" x14ac:dyDescent="0.25">
      <c r="L3" s="1">
        <f>AñoCalendario</f>
        <v>2022</v>
      </c>
      <c r="M3" s="1"/>
      <c r="N3" s="2"/>
      <c r="O3" s="2"/>
      <c r="P3" s="2"/>
      <c r="Q3" s="2"/>
      <c r="R3" s="2"/>
      <c r="S3" s="3"/>
      <c r="T3" s="3"/>
    </row>
    <row r="4" spans="2:20" ht="17.25" x14ac:dyDescent="0.3">
      <c r="C4" s="4" t="str">
        <f>UPPER(TEXT(D7,"mmmm"))</f>
        <v>JUNIO</v>
      </c>
      <c r="D4" s="5" t="str">
        <f>UPPER(TEXT(InicioDeSemana,"ddd"))</f>
        <v>LU</v>
      </c>
      <c r="E4" s="6" t="str">
        <f t="shared" ref="E4:J4" si="0">UPPER(TEXT(E5,"ddd"))</f>
        <v>MAR</v>
      </c>
      <c r="F4" s="6" t="str">
        <f t="shared" si="0"/>
        <v>MIÉ</v>
      </c>
      <c r="G4" s="6" t="str">
        <f t="shared" si="0"/>
        <v>JUE</v>
      </c>
      <c r="H4" s="6" t="str">
        <f t="shared" si="0"/>
        <v>VIE</v>
      </c>
      <c r="I4" s="7" t="str">
        <f t="shared" si="0"/>
        <v>SÁB</v>
      </c>
      <c r="J4" s="7" t="str">
        <f t="shared" si="0"/>
        <v>DOM</v>
      </c>
      <c r="L4" s="4" t="str">
        <f>UPPER(TEXT(D21,"mmmm"))</f>
        <v>JULIO</v>
      </c>
      <c r="M4" s="4"/>
    </row>
    <row r="5" spans="2:20" ht="16.5" x14ac:dyDescent="0.25">
      <c r="C5" s="2"/>
      <c r="D5" s="8">
        <f t="array" ref="D5:J5">DíasYSemanas+DATE(AñoCalendario,6,1)-WEEKDAY(DATE(AñoCalendario,6,1),(InicioDeSemana="Lu")+1)+1</f>
        <v>44711</v>
      </c>
      <c r="E5" s="8">
        <v>44712</v>
      </c>
      <c r="F5" s="28">
        <v>44713</v>
      </c>
      <c r="G5" s="28">
        <v>44714</v>
      </c>
      <c r="H5" s="28">
        <v>44715</v>
      </c>
      <c r="I5" s="9">
        <v>44716</v>
      </c>
      <c r="J5" s="9">
        <v>44717</v>
      </c>
      <c r="L5" s="2"/>
      <c r="M5" s="2"/>
    </row>
    <row r="6" spans="2:20" ht="56.25" customHeight="1" x14ac:dyDescent="0.25">
      <c r="C6" s="2"/>
      <c r="D6" s="10"/>
      <c r="E6" s="10"/>
      <c r="F6" s="10"/>
      <c r="G6" s="10"/>
      <c r="H6" s="11"/>
      <c r="I6" s="12"/>
      <c r="J6" s="12"/>
      <c r="L6" s="2"/>
      <c r="M6" s="2"/>
    </row>
    <row r="7" spans="2:20" ht="16.5" x14ac:dyDescent="0.25">
      <c r="C7" s="2"/>
      <c r="D7" s="28">
        <f t="array" ref="D7:J7">DíasYSemanas+DATE(AñoCalendario,6,1)-WEEKDAY(DATE(AñoCalendario,6,1),(InicioDeSemana="Lu")+1)+8</f>
        <v>44718</v>
      </c>
      <c r="E7" s="28">
        <v>44719</v>
      </c>
      <c r="F7" s="28">
        <v>44720</v>
      </c>
      <c r="G7" s="28">
        <v>44721</v>
      </c>
      <c r="H7" s="28">
        <v>44722</v>
      </c>
      <c r="I7" s="9">
        <v>44723</v>
      </c>
      <c r="J7" s="9">
        <v>44724</v>
      </c>
      <c r="L7" s="2"/>
      <c r="M7" s="2"/>
    </row>
    <row r="8" spans="2:20" ht="56.25" customHeight="1" x14ac:dyDescent="0.25">
      <c r="C8" s="2"/>
      <c r="D8" s="10"/>
      <c r="E8" s="10" t="s">
        <v>85</v>
      </c>
      <c r="F8" s="10"/>
      <c r="G8" s="10"/>
      <c r="H8" s="10"/>
      <c r="I8" s="12"/>
      <c r="J8" s="12"/>
      <c r="L8" s="2"/>
      <c r="M8" s="2"/>
    </row>
    <row r="9" spans="2:20" ht="16.5" x14ac:dyDescent="0.25">
      <c r="C9" s="2"/>
      <c r="D9" s="28">
        <f t="array" ref="D9:J9">DíasYSemanas+DATE(AñoCalendario,6,1)-WEEKDAY(DATE(AñoCalendario,6,1),(InicioDeSemana="Lu")+1)+15</f>
        <v>44725</v>
      </c>
      <c r="E9" s="28">
        <v>44726</v>
      </c>
      <c r="F9" s="28">
        <v>44727</v>
      </c>
      <c r="G9" s="28">
        <v>44728</v>
      </c>
      <c r="H9" s="28">
        <v>44729</v>
      </c>
      <c r="I9" s="9">
        <v>44730</v>
      </c>
      <c r="J9" s="9">
        <v>44731</v>
      </c>
      <c r="L9" s="2"/>
      <c r="M9" s="2"/>
    </row>
    <row r="10" spans="2:20" ht="56.25" customHeight="1" x14ac:dyDescent="0.25">
      <c r="C10" s="2"/>
      <c r="D10" s="10"/>
      <c r="E10" s="10"/>
      <c r="F10" s="11"/>
      <c r="G10" s="11"/>
      <c r="H10" s="11"/>
      <c r="I10" s="12"/>
      <c r="J10" s="12"/>
      <c r="L10" s="2"/>
      <c r="M10" s="2"/>
    </row>
    <row r="11" spans="2:20" ht="16.5" x14ac:dyDescent="0.25">
      <c r="C11" s="2"/>
      <c r="D11" s="8">
        <f t="array" ref="D11:J11">DíasYSemanas+DATE(AñoCalendario,6,1)-WEEKDAY(DATE(AñoCalendario,6,1),(InicioDeSemana="Lu")+1)+22</f>
        <v>44732</v>
      </c>
      <c r="E11" s="25">
        <v>44733</v>
      </c>
      <c r="F11" s="28">
        <v>44734</v>
      </c>
      <c r="G11" s="28">
        <v>44735</v>
      </c>
      <c r="H11" s="28">
        <v>44736</v>
      </c>
      <c r="I11" s="9">
        <v>44737</v>
      </c>
      <c r="J11" s="9">
        <v>44738</v>
      </c>
      <c r="L11" s="2"/>
      <c r="M11" s="2"/>
    </row>
    <row r="12" spans="2:20" ht="56.25" customHeight="1" x14ac:dyDescent="0.25">
      <c r="C12" s="2"/>
      <c r="D12" s="11"/>
      <c r="E12" s="23" t="s">
        <v>2</v>
      </c>
      <c r="F12" s="10"/>
      <c r="G12" s="10"/>
      <c r="H12" s="39" t="s">
        <v>206</v>
      </c>
      <c r="I12" s="12"/>
      <c r="J12" s="12"/>
      <c r="L12" s="2"/>
      <c r="M12" s="2"/>
    </row>
    <row r="13" spans="2:20" ht="16.5" x14ac:dyDescent="0.25">
      <c r="C13" s="2"/>
      <c r="D13" s="25">
        <f t="array" ref="D13:J13">DíasYSemanas+DATE(AñoCalendario,6,1)-WEEKDAY(DATE(AñoCalendario,6,1),(InicioDeSemana="Lu")+1)+29</f>
        <v>44739</v>
      </c>
      <c r="E13" s="28">
        <v>44740</v>
      </c>
      <c r="F13" s="28">
        <v>44741</v>
      </c>
      <c r="G13" s="28">
        <v>44742</v>
      </c>
      <c r="H13" s="8">
        <v>44743</v>
      </c>
      <c r="I13" s="9">
        <v>44744</v>
      </c>
      <c r="J13" s="9">
        <v>44745</v>
      </c>
      <c r="L13" s="2"/>
      <c r="M13" s="2"/>
    </row>
    <row r="14" spans="2:20" ht="56.25" customHeight="1" x14ac:dyDescent="0.25">
      <c r="C14" s="2"/>
      <c r="D14" s="23" t="s">
        <v>3</v>
      </c>
      <c r="E14" s="41" t="s">
        <v>116</v>
      </c>
      <c r="F14" s="42" t="s">
        <v>245</v>
      </c>
      <c r="G14" s="38" t="s">
        <v>246</v>
      </c>
      <c r="H14" s="11"/>
      <c r="I14" s="12"/>
      <c r="J14" s="12"/>
      <c r="L14" s="2"/>
      <c r="M14" s="2"/>
    </row>
    <row r="15" spans="2:20" ht="15" customHeight="1" x14ac:dyDescent="0.25">
      <c r="C15" s="2"/>
      <c r="D15" s="8">
        <f t="array" ref="D15:E15">DíasYSemanas+DATE(AñoCalendario,6,1)-WEEKDAY(DATE(AñoCalendario,6,1),(InicioDeSemana="Lu")+1)+36</f>
        <v>44746</v>
      </c>
      <c r="E15" s="8">
        <v>44747</v>
      </c>
      <c r="F15" s="15" t="s">
        <v>0</v>
      </c>
      <c r="G15" s="16"/>
      <c r="H15" s="16"/>
      <c r="I15" s="16"/>
      <c r="J15" s="16"/>
      <c r="L15" s="2"/>
      <c r="M15" s="2"/>
    </row>
    <row r="16" spans="2:20" ht="56.25" customHeight="1" x14ac:dyDescent="0.25">
      <c r="C16" s="2"/>
      <c r="D16" s="10"/>
      <c r="E16" s="10"/>
      <c r="F16" s="74"/>
      <c r="G16" s="75"/>
      <c r="H16" s="75"/>
      <c r="I16" s="75"/>
      <c r="J16" s="76"/>
      <c r="L16" s="2"/>
      <c r="M16" s="2"/>
    </row>
    <row r="17" spans="2:20" ht="16.5" x14ac:dyDescent="0.25">
      <c r="C17" s="2"/>
      <c r="D17" s="2"/>
      <c r="E17" s="2"/>
      <c r="F17" s="2"/>
      <c r="G17" s="2"/>
      <c r="H17" s="2"/>
      <c r="I17" s="2"/>
      <c r="J17" s="3"/>
      <c r="L17" s="2"/>
      <c r="M17" s="2"/>
      <c r="N17" s="2"/>
      <c r="O17" s="2"/>
      <c r="P17" s="2"/>
      <c r="Q17" s="2"/>
      <c r="R17" s="2"/>
      <c r="S17" s="3"/>
      <c r="T17" s="3"/>
    </row>
    <row r="18" spans="2:20" ht="17.25" x14ac:dyDescent="0.3">
      <c r="C18" s="2"/>
      <c r="D18" s="14" t="str">
        <f>UPPER(TEXT(InicioDeSemana,"ddd"))</f>
        <v>LU</v>
      </c>
      <c r="E18" s="14" t="str">
        <f t="shared" ref="E18:J18" si="1">UPPER(TEXT(E19,"ddd"))</f>
        <v>MAR</v>
      </c>
      <c r="F18" s="14" t="str">
        <f t="shared" si="1"/>
        <v>MIÉ</v>
      </c>
      <c r="G18" s="14" t="str">
        <f t="shared" si="1"/>
        <v>JUE</v>
      </c>
      <c r="H18" s="14" t="str">
        <f t="shared" si="1"/>
        <v>VIE</v>
      </c>
      <c r="I18" s="7" t="str">
        <f t="shared" si="1"/>
        <v>SÁB</v>
      </c>
      <c r="J18" s="7" t="str">
        <f t="shared" si="1"/>
        <v>DOM</v>
      </c>
      <c r="L18" s="2"/>
      <c r="M18" s="2"/>
      <c r="N18" s="2"/>
      <c r="O18" s="2"/>
      <c r="P18" s="2"/>
      <c r="Q18" s="2"/>
      <c r="R18" s="2"/>
      <c r="S18" s="3"/>
      <c r="T18" s="3"/>
    </row>
    <row r="19" spans="2:20" ht="16.5" x14ac:dyDescent="0.25">
      <c r="C19" s="2"/>
      <c r="D19" s="8">
        <f t="array" ref="D19:J19">DíasYSemanas+DATE(AñoCalendario,7,1)-WEEKDAY(DATE(AñoCalendario,7,1),(InicioDeSemana="Lu")+1)+1</f>
        <v>44739</v>
      </c>
      <c r="E19" s="8">
        <v>44740</v>
      </c>
      <c r="F19" s="8">
        <v>44741</v>
      </c>
      <c r="G19" s="8">
        <v>44742</v>
      </c>
      <c r="H19" s="8">
        <v>44743</v>
      </c>
      <c r="I19" s="9">
        <v>44744</v>
      </c>
      <c r="J19" s="9">
        <v>44745</v>
      </c>
      <c r="L19" s="2"/>
      <c r="M19" s="2"/>
      <c r="N19" s="2"/>
      <c r="O19" s="2"/>
      <c r="P19" s="2"/>
      <c r="Q19" s="2"/>
      <c r="R19" s="2"/>
      <c r="S19" s="3"/>
      <c r="T19" s="3"/>
    </row>
    <row r="20" spans="2:20" ht="71.25" customHeight="1" x14ac:dyDescent="0.25">
      <c r="C20" s="2"/>
      <c r="D20" s="10"/>
      <c r="E20" s="10"/>
      <c r="F20" s="10"/>
      <c r="G20" s="10"/>
      <c r="H20" s="10"/>
      <c r="I20" s="12"/>
      <c r="J20" s="12"/>
      <c r="L20" s="2"/>
      <c r="M20" s="2"/>
      <c r="N20" s="2"/>
      <c r="O20" s="2"/>
      <c r="P20" s="2"/>
      <c r="Q20" s="2"/>
      <c r="R20" s="2"/>
      <c r="S20" s="3"/>
      <c r="T20" s="3"/>
    </row>
    <row r="21" spans="2:20" ht="16.5" x14ac:dyDescent="0.25">
      <c r="C21" s="2"/>
      <c r="D21" s="25">
        <f t="array" ref="D21:J21">DíasYSemanas+DATE(AñoCalendario,7,1)-WEEKDAY(DATE(AñoCalendario,7,1),(InicioDeSemana="Lu")+1)+8</f>
        <v>44746</v>
      </c>
      <c r="E21" s="25">
        <v>44747</v>
      </c>
      <c r="F21" s="25">
        <v>44748</v>
      </c>
      <c r="G21" s="25">
        <v>44749</v>
      </c>
      <c r="H21" s="25">
        <v>44750</v>
      </c>
      <c r="I21" s="26">
        <v>44751</v>
      </c>
      <c r="J21" s="26">
        <v>44752</v>
      </c>
      <c r="L21" s="2"/>
      <c r="M21" s="2"/>
      <c r="N21" s="2"/>
      <c r="O21" s="2"/>
      <c r="P21" s="2"/>
      <c r="Q21" s="2"/>
      <c r="R21" s="2"/>
      <c r="S21" s="3"/>
      <c r="T21" s="3"/>
    </row>
    <row r="22" spans="2:20" ht="71.25" customHeight="1" x14ac:dyDescent="0.25">
      <c r="C22" s="2"/>
      <c r="D22" s="22" t="s">
        <v>1</v>
      </c>
      <c r="E22" s="22" t="s">
        <v>1</v>
      </c>
      <c r="F22" s="22" t="s">
        <v>1</v>
      </c>
      <c r="G22" s="22" t="s">
        <v>1</v>
      </c>
      <c r="H22" s="22" t="s">
        <v>1</v>
      </c>
      <c r="I22" s="22" t="s">
        <v>1</v>
      </c>
      <c r="J22" s="22" t="s">
        <v>1</v>
      </c>
      <c r="L22" s="2"/>
      <c r="M22" s="2"/>
      <c r="N22" s="2"/>
      <c r="O22" s="2"/>
      <c r="P22" s="2"/>
      <c r="Q22" s="2"/>
      <c r="R22" s="2"/>
      <c r="S22" s="3"/>
      <c r="T22" s="3"/>
    </row>
    <row r="23" spans="2:20" ht="16.5" x14ac:dyDescent="0.25">
      <c r="C23" s="2"/>
      <c r="D23" s="25">
        <f t="array" ref="D23:J23">DíasYSemanas+DATE(AñoCalendario,7,1)-WEEKDAY(DATE(AñoCalendario,7,1),(InicioDeSemana="Lu")+1)+15</f>
        <v>44753</v>
      </c>
      <c r="E23" s="25">
        <v>44754</v>
      </c>
      <c r="F23" s="25">
        <v>44755</v>
      </c>
      <c r="G23" s="25">
        <v>44756</v>
      </c>
      <c r="H23" s="25">
        <v>44757</v>
      </c>
      <c r="I23" s="26">
        <v>44758</v>
      </c>
      <c r="J23" s="26">
        <v>44759</v>
      </c>
      <c r="L23" s="2"/>
      <c r="M23" s="2"/>
      <c r="N23" s="2"/>
      <c r="O23" s="2"/>
      <c r="P23" s="2"/>
      <c r="Q23" s="2"/>
      <c r="R23" s="2"/>
      <c r="S23" s="3"/>
      <c r="T23" s="3"/>
    </row>
    <row r="24" spans="2:20" ht="71.25" customHeight="1" x14ac:dyDescent="0.25">
      <c r="C24" s="2"/>
      <c r="D24" s="22" t="s">
        <v>1</v>
      </c>
      <c r="E24" s="22" t="s">
        <v>1</v>
      </c>
      <c r="F24" s="22" t="s">
        <v>1</v>
      </c>
      <c r="G24" s="22" t="s">
        <v>1</v>
      </c>
      <c r="H24" s="22" t="s">
        <v>1</v>
      </c>
      <c r="I24" s="22" t="s">
        <v>1</v>
      </c>
      <c r="J24" s="22" t="s">
        <v>1</v>
      </c>
      <c r="L24" s="2"/>
      <c r="M24" s="2"/>
      <c r="N24" s="2"/>
      <c r="O24" s="2"/>
      <c r="P24" s="2"/>
      <c r="Q24" s="2"/>
      <c r="R24" s="2"/>
      <c r="S24" s="3"/>
      <c r="T24" s="3"/>
    </row>
    <row r="25" spans="2:20" ht="16.5" x14ac:dyDescent="0.25">
      <c r="C25" s="2"/>
      <c r="D25" s="25">
        <f t="array" ref="D25:J25">DíasYSemanas+DATE(AñoCalendario,7,1)-WEEKDAY(DATE(AñoCalendario,7,1),(InicioDeSemana="Lu")+1)+22</f>
        <v>44760</v>
      </c>
      <c r="E25" s="25">
        <v>44761</v>
      </c>
      <c r="F25" s="25">
        <v>44762</v>
      </c>
      <c r="G25" s="25">
        <v>44763</v>
      </c>
      <c r="H25" s="25">
        <v>44764</v>
      </c>
      <c r="I25" s="26">
        <v>44765</v>
      </c>
      <c r="J25" s="26">
        <v>44766</v>
      </c>
      <c r="L25" s="2"/>
      <c r="M25" s="2"/>
      <c r="N25" s="2"/>
      <c r="O25" s="2"/>
      <c r="P25" s="2"/>
      <c r="Q25" s="2"/>
      <c r="R25" s="2"/>
      <c r="S25" s="3"/>
      <c r="T25" s="3"/>
    </row>
    <row r="26" spans="2:20" ht="71.25" customHeight="1" x14ac:dyDescent="0.25">
      <c r="C26" s="2"/>
      <c r="D26" s="22" t="s">
        <v>1</v>
      </c>
      <c r="E26" s="22" t="s">
        <v>1</v>
      </c>
      <c r="F26" s="22" t="s">
        <v>1</v>
      </c>
      <c r="G26" s="22" t="s">
        <v>1</v>
      </c>
      <c r="H26" s="22" t="s">
        <v>1</v>
      </c>
      <c r="I26" s="22" t="s">
        <v>1</v>
      </c>
      <c r="J26" s="22" t="s">
        <v>1</v>
      </c>
      <c r="L26" s="2"/>
      <c r="M26" s="2"/>
      <c r="N26" s="2"/>
      <c r="O26" s="2"/>
      <c r="P26" s="2"/>
      <c r="Q26" s="2"/>
      <c r="R26" s="2"/>
      <c r="S26" s="3"/>
      <c r="T26" s="3"/>
    </row>
    <row r="27" spans="2:20" ht="16.5" x14ac:dyDescent="0.25">
      <c r="C27" s="2"/>
      <c r="D27" s="8">
        <f t="array" ref="D27:J27">DíasYSemanas+DATE(AñoCalendario,7,1)-WEEKDAY(DATE(AñoCalendario,7,1),(InicioDeSemana="Lu")+1)+29</f>
        <v>44767</v>
      </c>
      <c r="E27" s="8">
        <v>44768</v>
      </c>
      <c r="F27" s="8">
        <v>44769</v>
      </c>
      <c r="G27" s="8">
        <v>44770</v>
      </c>
      <c r="H27" s="8">
        <v>44771</v>
      </c>
      <c r="I27" s="9">
        <v>44772</v>
      </c>
      <c r="J27" s="9">
        <v>44773</v>
      </c>
      <c r="L27" s="2"/>
      <c r="M27" s="2"/>
      <c r="N27" s="2"/>
      <c r="O27" s="2"/>
      <c r="P27" s="2"/>
      <c r="Q27" s="2"/>
      <c r="R27" s="2"/>
      <c r="S27" s="3"/>
      <c r="T27" s="3"/>
    </row>
    <row r="28" spans="2:20" ht="71.25" customHeight="1" x14ac:dyDescent="0.25">
      <c r="C28" s="2"/>
      <c r="D28" s="29" t="s">
        <v>108</v>
      </c>
      <c r="E28" s="40" t="s">
        <v>227</v>
      </c>
      <c r="F28" s="29"/>
      <c r="G28" s="30"/>
      <c r="H28" s="44" t="s">
        <v>215</v>
      </c>
      <c r="I28" s="31"/>
      <c r="J28" s="31"/>
      <c r="L28" s="2"/>
      <c r="M28" s="2"/>
      <c r="N28" s="2"/>
      <c r="O28" s="2"/>
      <c r="P28" s="2"/>
      <c r="Q28" s="2"/>
      <c r="R28" s="2"/>
      <c r="S28" s="3"/>
      <c r="T28" s="3"/>
    </row>
    <row r="29" spans="2:20" ht="16.5" x14ac:dyDescent="0.25">
      <c r="B29" s="32"/>
      <c r="C29" s="33"/>
      <c r="D29" s="8">
        <f t="array" ref="D29:E29">DíasYSemanas+DATE(AñoCalendario,7,1)-WEEKDAY(DATE(AñoCalendario,7,1),(InicioDeSemana="Lu")+1)+36</f>
        <v>44774</v>
      </c>
      <c r="E29" s="8">
        <v>44775</v>
      </c>
      <c r="F29" s="77" t="s">
        <v>0</v>
      </c>
      <c r="G29" s="78"/>
      <c r="H29" s="78"/>
      <c r="I29" s="78"/>
      <c r="J29" s="78"/>
      <c r="L29" s="2"/>
      <c r="M29" s="2"/>
      <c r="N29" s="2"/>
      <c r="O29" s="2"/>
      <c r="P29" s="2"/>
      <c r="Q29" s="2"/>
      <c r="R29" s="2"/>
      <c r="S29" s="3"/>
      <c r="T29" s="3"/>
    </row>
    <row r="30" spans="2:20" ht="70.5" customHeight="1" x14ac:dyDescent="0.25">
      <c r="B30" s="32"/>
      <c r="C30" s="33"/>
      <c r="D30" s="10"/>
      <c r="E30" s="11"/>
      <c r="F30" s="77"/>
      <c r="G30" s="78"/>
      <c r="H30" s="78"/>
      <c r="I30" s="78"/>
      <c r="J30" s="78"/>
      <c r="L30" s="2"/>
      <c r="M30" s="2"/>
      <c r="N30" s="2"/>
      <c r="O30" s="2"/>
      <c r="P30" s="2"/>
      <c r="Q30" s="2"/>
      <c r="R30" s="2"/>
      <c r="S30" s="3"/>
      <c r="T30" s="3"/>
    </row>
    <row r="31" spans="2:20" x14ac:dyDescent="0.25">
      <c r="B31" s="17"/>
      <c r="C31" s="17"/>
      <c r="D31" s="17"/>
    </row>
    <row r="32" spans="2:20" ht="21.75" customHeight="1" x14ac:dyDescent="0.3">
      <c r="B32" s="32"/>
      <c r="C32" s="37" t="str">
        <f>UPPER(TEXT(D35,"mmmm"))</f>
        <v>AGOSTO</v>
      </c>
      <c r="D32" s="6" t="str">
        <f>UPPER(TEXT(InicioDeSemana,"ddd"))</f>
        <v>LU</v>
      </c>
      <c r="E32" s="6" t="str">
        <f t="shared" ref="E32:J32" si="2">UPPER(TEXT(E33,"ddd"))</f>
        <v>MAR</v>
      </c>
      <c r="F32" s="6" t="str">
        <f t="shared" si="2"/>
        <v>MIÉ</v>
      </c>
      <c r="G32" s="6" t="str">
        <f t="shared" si="2"/>
        <v>JUE</v>
      </c>
      <c r="H32" s="6" t="str">
        <f t="shared" si="2"/>
        <v>VIE</v>
      </c>
      <c r="I32" s="7" t="str">
        <f t="shared" si="2"/>
        <v>SÁB</v>
      </c>
      <c r="J32" s="7" t="str">
        <f t="shared" si="2"/>
        <v>DOM</v>
      </c>
      <c r="L32" s="18" t="str">
        <f>UPPER(TEXT(D49,"mmmm"))</f>
        <v>SEPTIEMBRE</v>
      </c>
    </row>
    <row r="33" spans="2:12" ht="16.5" x14ac:dyDescent="0.25">
      <c r="B33" s="32"/>
      <c r="C33" s="33"/>
      <c r="D33" s="8">
        <f t="array" ref="D33:J33">DíasYSemanas+DATE(AñoCalendario,8,1)-WEEKDAY(DATE(AñoCalendario,8,1),(InicioDeSemana="Lu")+1)+1</f>
        <v>44774</v>
      </c>
      <c r="E33" s="8">
        <v>44775</v>
      </c>
      <c r="F33" s="8">
        <v>44776</v>
      </c>
      <c r="G33" s="8">
        <v>44777</v>
      </c>
      <c r="H33" s="8">
        <v>44778</v>
      </c>
      <c r="I33" s="9">
        <v>44779</v>
      </c>
      <c r="J33" s="9">
        <v>44780</v>
      </c>
      <c r="L33" s="3"/>
    </row>
    <row r="34" spans="2:12" s="17" customFormat="1" ht="64.5" customHeight="1" x14ac:dyDescent="0.25">
      <c r="C34" s="2"/>
      <c r="D34" s="34"/>
      <c r="E34" s="34"/>
      <c r="F34" s="34"/>
      <c r="G34" s="35"/>
      <c r="H34" s="49" t="s">
        <v>277</v>
      </c>
      <c r="I34" s="36"/>
      <c r="J34" s="36"/>
      <c r="L34" s="3"/>
    </row>
    <row r="35" spans="2:12" ht="16.5" x14ac:dyDescent="0.25">
      <c r="C35" s="2"/>
      <c r="D35" s="8">
        <f t="array" ref="D35:J35">DíasYSemanas+DATE(AñoCalendario,8,1)-WEEKDAY(DATE(AñoCalendario,8,1),(InicioDeSemana="Lu")+1)+8</f>
        <v>44781</v>
      </c>
      <c r="E35" s="8">
        <v>44782</v>
      </c>
      <c r="F35" s="8">
        <v>44783</v>
      </c>
      <c r="G35" s="8">
        <v>44784</v>
      </c>
      <c r="H35" s="8">
        <v>44785</v>
      </c>
      <c r="I35" s="9">
        <v>44786</v>
      </c>
      <c r="J35" s="9">
        <v>44787</v>
      </c>
      <c r="L35" s="3"/>
    </row>
    <row r="36" spans="2:12" s="17" customFormat="1" ht="64.5" customHeight="1" x14ac:dyDescent="0.25">
      <c r="C36" s="2"/>
      <c r="D36" s="49" t="s">
        <v>78</v>
      </c>
      <c r="E36" s="21"/>
      <c r="F36" s="11"/>
      <c r="G36" s="11"/>
      <c r="H36" s="42" t="s">
        <v>224</v>
      </c>
      <c r="I36" s="12"/>
      <c r="J36" s="12"/>
      <c r="L36" s="3"/>
    </row>
    <row r="37" spans="2:12" ht="23.25" customHeight="1" x14ac:dyDescent="0.25">
      <c r="C37" s="2"/>
      <c r="D37" s="25">
        <f t="array" ref="D37:J37">DíasYSemanas+DATE(AñoCalendario,8,1)-WEEKDAY(DATE(AñoCalendario,8,1),(InicioDeSemana="Lu")+1)+15</f>
        <v>44788</v>
      </c>
      <c r="E37" s="8">
        <v>44789</v>
      </c>
      <c r="F37" s="8">
        <v>44790</v>
      </c>
      <c r="G37" s="8">
        <v>44791</v>
      </c>
      <c r="H37" s="8">
        <v>44792</v>
      </c>
      <c r="I37" s="9">
        <v>44793</v>
      </c>
      <c r="J37" s="9">
        <v>44794</v>
      </c>
      <c r="L37" s="3"/>
    </row>
    <row r="38" spans="2:12" s="17" customFormat="1" ht="64.5" customHeight="1" x14ac:dyDescent="0.25">
      <c r="C38" s="2"/>
      <c r="D38" s="24" t="s">
        <v>2</v>
      </c>
      <c r="E38" s="41" t="s">
        <v>80</v>
      </c>
      <c r="F38" s="48" t="s">
        <v>247</v>
      </c>
      <c r="G38" s="38" t="s">
        <v>248</v>
      </c>
      <c r="H38" s="10"/>
      <c r="I38" s="12"/>
      <c r="J38" s="12"/>
      <c r="L38" s="3"/>
    </row>
    <row r="39" spans="2:12" ht="19.5" customHeight="1" x14ac:dyDescent="0.25">
      <c r="C39" s="2"/>
      <c r="D39" s="8">
        <f t="array" ref="D39:J39">DíasYSemanas+DATE(AñoCalendario,8,1)-WEEKDAY(DATE(AñoCalendario,8,1),(InicioDeSemana="Lu")+1)+22</f>
        <v>44795</v>
      </c>
      <c r="E39" s="8">
        <v>44796</v>
      </c>
      <c r="F39" s="8">
        <v>44797</v>
      </c>
      <c r="G39" s="8">
        <v>44798</v>
      </c>
      <c r="H39" s="8">
        <v>44799</v>
      </c>
      <c r="I39" s="9">
        <v>44800</v>
      </c>
      <c r="J39" s="9">
        <v>44801</v>
      </c>
      <c r="L39" s="3"/>
    </row>
    <row r="40" spans="2:12" s="17" customFormat="1" ht="64.5" customHeight="1" x14ac:dyDescent="0.25">
      <c r="C40" s="2"/>
      <c r="D40" s="10" t="s">
        <v>115</v>
      </c>
      <c r="E40" s="11"/>
      <c r="F40" s="39"/>
      <c r="G40" s="10"/>
      <c r="H40" s="10" t="s">
        <v>141</v>
      </c>
      <c r="I40" s="12"/>
      <c r="J40" s="12"/>
      <c r="L40" s="3"/>
    </row>
    <row r="41" spans="2:12" ht="17.25" customHeight="1" x14ac:dyDescent="0.25">
      <c r="C41" s="2"/>
      <c r="D41" s="8">
        <f t="array" ref="D41:J41">DíasYSemanas+DATE(AñoCalendario,8,1)-WEEKDAY(DATE(AñoCalendario,8,1),(InicioDeSemana="Lu")+1)+29</f>
        <v>44802</v>
      </c>
      <c r="E41" s="8">
        <v>44803</v>
      </c>
      <c r="F41" s="8">
        <v>44804</v>
      </c>
      <c r="G41" s="8">
        <v>44805</v>
      </c>
      <c r="H41" s="8">
        <v>44806</v>
      </c>
      <c r="I41" s="9">
        <v>44807</v>
      </c>
      <c r="J41" s="9">
        <v>44808</v>
      </c>
      <c r="L41" s="3"/>
    </row>
    <row r="42" spans="2:12" s="17" customFormat="1" ht="64.5" customHeight="1" x14ac:dyDescent="0.25">
      <c r="C42" s="2"/>
      <c r="D42" s="10"/>
      <c r="E42" s="41" t="s">
        <v>227</v>
      </c>
      <c r="F42" s="10"/>
      <c r="G42" s="10"/>
      <c r="H42" s="10"/>
      <c r="I42" s="12"/>
      <c r="J42" s="12"/>
      <c r="L42" s="3"/>
    </row>
    <row r="43" spans="2:12" ht="21" customHeight="1" x14ac:dyDescent="0.25">
      <c r="C43" s="2"/>
      <c r="D43" s="8">
        <f t="array" ref="D43:E43">DíasYSemanas+DATE(AñoCalendario,8,1)-WEEKDAY(DATE(AñoCalendario,8,1),(InicioDeSemana="Lu")+1)+36</f>
        <v>44809</v>
      </c>
      <c r="E43" s="8">
        <v>44810</v>
      </c>
      <c r="F43" s="77" t="s">
        <v>0</v>
      </c>
      <c r="G43" s="78"/>
      <c r="H43" s="78"/>
      <c r="I43" s="78"/>
      <c r="J43" s="78"/>
      <c r="L43" s="3"/>
    </row>
    <row r="44" spans="2:12" s="17" customFormat="1" ht="64.5" customHeight="1" x14ac:dyDescent="0.25">
      <c r="C44" s="2"/>
      <c r="D44" s="10"/>
      <c r="E44" s="10"/>
      <c r="F44" s="77"/>
      <c r="G44" s="78"/>
      <c r="H44" s="78"/>
      <c r="I44" s="78"/>
      <c r="J44" s="78"/>
      <c r="L44" s="3"/>
    </row>
    <row r="46" spans="2:12" ht="17.25" x14ac:dyDescent="0.3">
      <c r="D46" s="7" t="str">
        <f>UPPER(TEXT(InicioDeSemana,"ddd"))</f>
        <v>LU</v>
      </c>
      <c r="E46" s="7" t="str">
        <f t="shared" ref="E46:J46" si="3">UPPER(TEXT(E47,"ddd"))</f>
        <v>MAR</v>
      </c>
      <c r="F46" s="7" t="str">
        <f t="shared" si="3"/>
        <v>MIÉ</v>
      </c>
      <c r="G46" s="7" t="str">
        <f t="shared" si="3"/>
        <v>JUE</v>
      </c>
      <c r="H46" s="7" t="str">
        <f t="shared" si="3"/>
        <v>VIE</v>
      </c>
      <c r="I46" s="7" t="str">
        <f t="shared" si="3"/>
        <v>SÁB</v>
      </c>
      <c r="J46" s="7" t="str">
        <f t="shared" si="3"/>
        <v>DOM</v>
      </c>
    </row>
    <row r="47" spans="2:12" ht="16.5" x14ac:dyDescent="0.25">
      <c r="D47" s="9">
        <f t="array" ref="D47:J47">DíasYSemanas+DATE(AñoCalendario,9,1)-WEEKDAY(DATE(AñoCalendario,9,1),(InicioDeSemana="Lu")+1)+1</f>
        <v>44802</v>
      </c>
      <c r="E47" s="9">
        <v>44803</v>
      </c>
      <c r="F47" s="9">
        <v>44804</v>
      </c>
      <c r="G47" s="8">
        <v>44805</v>
      </c>
      <c r="H47" s="8">
        <v>44806</v>
      </c>
      <c r="I47" s="9">
        <v>44807</v>
      </c>
      <c r="J47" s="9">
        <v>44808</v>
      </c>
    </row>
    <row r="48" spans="2:12" ht="65.25" customHeight="1" x14ac:dyDescent="0.25">
      <c r="D48" s="12"/>
      <c r="E48" s="12"/>
      <c r="F48" s="12"/>
      <c r="G48" s="12"/>
      <c r="H48" s="12"/>
      <c r="I48" s="12"/>
      <c r="J48" s="12"/>
    </row>
    <row r="49" spans="4:10" ht="16.5" x14ac:dyDescent="0.25">
      <c r="D49" s="8">
        <f t="array" ref="D49:J49">DíasYSemanas+DATE(AñoCalendario,9,1)-WEEKDAY(DATE(AñoCalendario,9,1),(InicioDeSemana="Lu")+1)+8</f>
        <v>44809</v>
      </c>
      <c r="E49" s="8">
        <v>44810</v>
      </c>
      <c r="F49" s="8">
        <v>44811</v>
      </c>
      <c r="G49" s="8">
        <v>44812</v>
      </c>
      <c r="H49" s="8">
        <v>44813</v>
      </c>
      <c r="I49" s="9">
        <v>44814</v>
      </c>
      <c r="J49" s="9">
        <v>44815</v>
      </c>
    </row>
    <row r="50" spans="4:10" ht="65.25" customHeight="1" x14ac:dyDescent="0.25">
      <c r="D50" s="41" t="s">
        <v>250</v>
      </c>
      <c r="E50" s="38" t="s">
        <v>253</v>
      </c>
      <c r="F50" s="41" t="s">
        <v>251</v>
      </c>
      <c r="G50" s="48" t="s">
        <v>252</v>
      </c>
      <c r="H50" s="41" t="s">
        <v>143</v>
      </c>
      <c r="I50" s="12"/>
      <c r="J50" s="12"/>
    </row>
    <row r="51" spans="4:10" ht="16.5" x14ac:dyDescent="0.25">
      <c r="D51" s="8">
        <f t="array" ref="D51:J51">DíasYSemanas+DATE(AñoCalendario,9,1)-WEEKDAY(DATE(AñoCalendario,9,1),(InicioDeSemana="Lu")+1)+15</f>
        <v>44816</v>
      </c>
      <c r="E51" s="8">
        <v>44817</v>
      </c>
      <c r="F51" s="8">
        <v>44818</v>
      </c>
      <c r="G51" s="8">
        <v>44819</v>
      </c>
      <c r="H51" s="8">
        <v>44820</v>
      </c>
      <c r="I51" s="9">
        <v>44821</v>
      </c>
      <c r="J51" s="9">
        <v>44822</v>
      </c>
    </row>
    <row r="52" spans="4:10" ht="65.25" customHeight="1" x14ac:dyDescent="0.25">
      <c r="D52" s="10"/>
      <c r="E52" s="10"/>
      <c r="F52" s="10"/>
      <c r="G52" s="10"/>
      <c r="H52" s="10"/>
      <c r="I52" s="12"/>
      <c r="J52" s="12"/>
    </row>
    <row r="53" spans="4:10" ht="16.5" x14ac:dyDescent="0.25">
      <c r="D53" s="8">
        <f t="array" ref="D53:J53">DíasYSemanas+DATE(AñoCalendario,9,1)-WEEKDAY(DATE(AñoCalendario,9,1),(InicioDeSemana="Lu")+1)+22</f>
        <v>44823</v>
      </c>
      <c r="E53" s="8">
        <v>44824</v>
      </c>
      <c r="F53" s="8">
        <v>44825</v>
      </c>
      <c r="G53" s="8">
        <v>44826</v>
      </c>
      <c r="H53" s="8">
        <v>44827</v>
      </c>
      <c r="I53" s="9">
        <v>44828</v>
      </c>
      <c r="J53" s="9">
        <v>44829</v>
      </c>
    </row>
    <row r="54" spans="4:10" ht="65.25" customHeight="1" x14ac:dyDescent="0.25">
      <c r="D54" s="19"/>
      <c r="E54" s="19"/>
      <c r="F54" s="19"/>
      <c r="G54" s="19"/>
      <c r="H54" s="19"/>
      <c r="I54" s="12"/>
      <c r="J54" s="12"/>
    </row>
    <row r="55" spans="4:10" ht="16.5" x14ac:dyDescent="0.25">
      <c r="D55" s="8">
        <f t="array" ref="D55:J55">DíasYSemanas+DATE(AñoCalendario,9,1)-WEEKDAY(DATE(AñoCalendario,9,1),(InicioDeSemana="Lu")+1)+29</f>
        <v>44830</v>
      </c>
      <c r="E55" s="8">
        <v>44831</v>
      </c>
      <c r="F55" s="8">
        <v>44832</v>
      </c>
      <c r="G55" s="8">
        <v>44833</v>
      </c>
      <c r="H55" s="8">
        <v>44834</v>
      </c>
      <c r="I55" s="9">
        <v>44835</v>
      </c>
      <c r="J55" s="9">
        <v>44836</v>
      </c>
    </row>
    <row r="56" spans="4:10" ht="65.25" customHeight="1" x14ac:dyDescent="0.25">
      <c r="D56" s="12"/>
      <c r="E56" s="12"/>
      <c r="F56" s="12"/>
      <c r="G56" s="12"/>
      <c r="H56" s="12"/>
      <c r="I56" s="12"/>
      <c r="J56" s="12"/>
    </row>
    <row r="57" spans="4:10" ht="16.5" x14ac:dyDescent="0.25">
      <c r="D57" s="9">
        <f t="array" ref="D57:E57">DíasYSemanas+DATE(AñoCalendario,9,1)-WEEKDAY(DATE(AñoCalendario,9,1),(InicioDeSemana="Lu")+1)+36</f>
        <v>44837</v>
      </c>
      <c r="E57" s="9">
        <v>44838</v>
      </c>
      <c r="F57" s="20" t="s">
        <v>0</v>
      </c>
      <c r="G57" s="27"/>
      <c r="H57" s="27"/>
      <c r="I57" s="27"/>
      <c r="J57" s="27"/>
    </row>
    <row r="58" spans="4:10" ht="65.25" customHeight="1" x14ac:dyDescent="0.25">
      <c r="D58" s="12"/>
      <c r="E58" s="12"/>
      <c r="F58" s="72"/>
      <c r="G58" s="72"/>
      <c r="H58" s="72"/>
      <c r="I58" s="72"/>
      <c r="J58" s="72"/>
    </row>
  </sheetData>
  <mergeCells count="8">
    <mergeCell ref="F58:J58"/>
    <mergeCell ref="B1:J1"/>
    <mergeCell ref="B2:J2"/>
    <mergeCell ref="F16:J16"/>
    <mergeCell ref="F29:F30"/>
    <mergeCell ref="G29:J30"/>
    <mergeCell ref="F43:F44"/>
    <mergeCell ref="G43:J44"/>
  </mergeCells>
  <conditionalFormatting sqref="J33:J42 J23 J25 J27:J28">
    <cfRule type="expression" dxfId="147" priority="13">
      <formula>$J$3="DO"</formula>
    </cfRule>
  </conditionalFormatting>
  <conditionalFormatting sqref="D13:J13 D15:E15">
    <cfRule type="expression" dxfId="146" priority="26">
      <formula>AND(DAY(D13)&gt;=1,DAY(D13)&lt;=15)</formula>
    </cfRule>
  </conditionalFormatting>
  <conditionalFormatting sqref="D5:I6">
    <cfRule type="expression" dxfId="145" priority="25">
      <formula>DAY(D5)&gt;8</formula>
    </cfRule>
  </conditionalFormatting>
  <conditionalFormatting sqref="D5:D16 E8">
    <cfRule type="expression" dxfId="144" priority="24">
      <formula>E$3="DO"</formula>
    </cfRule>
  </conditionalFormatting>
  <conditionalFormatting sqref="I5:I14">
    <cfRule type="expression" dxfId="143" priority="23">
      <formula>J$3="SÁ"</formula>
    </cfRule>
  </conditionalFormatting>
  <conditionalFormatting sqref="J19:J21">
    <cfRule type="expression" dxfId="142" priority="18">
      <formula>$J$3="DO"</formula>
    </cfRule>
  </conditionalFormatting>
  <conditionalFormatting sqref="D27:J27 D29:E29">
    <cfRule type="expression" dxfId="141" priority="22">
      <formula>AND(DAY(D27)&gt;=1,DAY(D27)&lt;=15)</formula>
    </cfRule>
  </conditionalFormatting>
  <conditionalFormatting sqref="D19:I20">
    <cfRule type="expression" dxfId="140" priority="21">
      <formula>DAY(D19)&gt;8</formula>
    </cfRule>
  </conditionalFormatting>
  <conditionalFormatting sqref="D19:D21 D23 D25 D27:D30">
    <cfRule type="expression" dxfId="139" priority="20">
      <formula>N$3="DO"</formula>
    </cfRule>
  </conditionalFormatting>
  <conditionalFormatting sqref="I19:J21 I23:J23 I25:J25 I27:J28">
    <cfRule type="expression" dxfId="138" priority="19">
      <formula>S$3="SÁ"</formula>
    </cfRule>
  </conditionalFormatting>
  <conditionalFormatting sqref="D41:J41 D43:E43">
    <cfRule type="expression" dxfId="137" priority="17">
      <formula>AND(DAY(D41)&gt;=1,DAY(D41)&lt;=15)</formula>
    </cfRule>
  </conditionalFormatting>
  <conditionalFormatting sqref="D33:I34">
    <cfRule type="expression" dxfId="136" priority="16">
      <formula>DAY(D33)&gt;8</formula>
    </cfRule>
  </conditionalFormatting>
  <conditionalFormatting sqref="D33:D35 D37:D44">
    <cfRule type="expression" dxfId="135" priority="15">
      <formula>D$3="DO"</formula>
    </cfRule>
  </conditionalFormatting>
  <conditionalFormatting sqref="I33:J42">
    <cfRule type="expression" dxfId="134" priority="14">
      <formula>I$3="SÁ"</formula>
    </cfRule>
  </conditionalFormatting>
  <conditionalFormatting sqref="J5:J14">
    <cfRule type="expression" dxfId="133" priority="27">
      <formula>#REF!="SÁ"</formula>
    </cfRule>
  </conditionalFormatting>
  <conditionalFormatting sqref="J5:J14">
    <cfRule type="expression" dxfId="132" priority="28">
      <formula>#REF!="DO"</formula>
    </cfRule>
  </conditionalFormatting>
  <conditionalFormatting sqref="D55:J55 D57:E57">
    <cfRule type="expression" dxfId="131" priority="12">
      <formula>AND(DAY(D55)&gt;=1,DAY(D55)&lt;=15)</formula>
    </cfRule>
  </conditionalFormatting>
  <conditionalFormatting sqref="D47:I48">
    <cfRule type="expression" dxfId="130" priority="11">
      <formula>DAY(D47)&gt;8</formula>
    </cfRule>
  </conditionalFormatting>
  <conditionalFormatting sqref="D47:D58">
    <cfRule type="expression" dxfId="129" priority="10">
      <formula>M$3="DO"</formula>
    </cfRule>
  </conditionalFormatting>
  <conditionalFormatting sqref="I47:J56">
    <cfRule type="expression" dxfId="128" priority="9">
      <formula>R$3="SÁ"</formula>
    </cfRule>
  </conditionalFormatting>
  <conditionalFormatting sqref="J47:J56">
    <cfRule type="expression" dxfId="127" priority="8">
      <formula>$I$3="DO"</formula>
    </cfRule>
  </conditionalFormatting>
  <conditionalFormatting sqref="D22:J22">
    <cfRule type="expression" dxfId="126" priority="7">
      <formula>O$3="DO"</formula>
    </cfRule>
  </conditionalFormatting>
  <conditionalFormatting sqref="D24:J24">
    <cfRule type="expression" dxfId="125" priority="6">
      <formula>O$3="DO"</formula>
    </cfRule>
  </conditionalFormatting>
  <conditionalFormatting sqref="D26:J26">
    <cfRule type="expression" dxfId="124" priority="5">
      <formula>O$3="DO"</formula>
    </cfRule>
  </conditionalFormatting>
  <conditionalFormatting sqref="G8">
    <cfRule type="expression" dxfId="123" priority="3">
      <formula>H$3="DO"</formula>
    </cfRule>
  </conditionalFormatting>
  <conditionalFormatting sqref="D36">
    <cfRule type="expression" dxfId="122" priority="2">
      <formula>DAY(D36)&gt;8</formula>
    </cfRule>
  </conditionalFormatting>
  <conditionalFormatting sqref="D36">
    <cfRule type="expression" dxfId="121" priority="1">
      <formula>D$3="DO"</formula>
    </cfRule>
  </conditionalFormatting>
  <dataValidations count="7">
    <dataValidation allowBlank="1" showInputMessage="1" showErrorMessage="1" prompt="El día del calendario en esta fila y en las filas 5, 7, 9, 11 y 13 se actualiza automáticamente. Si esta celda no contiene el número 1, se trata de un día del mes anterior. Escriba las notas del mes en la celda F13." sqref="D5 D19 D33 D47" xr:uid="{A6E184C7-A402-428E-A898-AAAF3E1C7A30}"/>
    <dataValidation allowBlank="1" showInputMessage="1" showErrorMessage="1" prompt="Esta fila contiene los nombres de los días laborables de este calendario. Esta celda contiene el primer día de la semana. Para cambiar el día de inicio, seleccione un nuevo día laborable en la celda L3 de la hoja de cálculo Enero." sqref="D4 D18 D32 D46" xr:uid="{2680071C-432A-4FF1-84C5-5EEC444E1CDB}"/>
    <dataValidation allowBlank="1" showInputMessage="1" showErrorMessage="1" prompt="Escriba notas en esta celda." sqref="G43:J44 G29:J30 G15:J15 G57:J57" xr:uid="{DBCAE455-DB6F-45B0-8FE1-1AA57EC4443C}"/>
    <dataValidation allowBlank="1" showInputMessage="1" showErrorMessage="1" prompt="Escriba notas en la celda de la derecha." sqref="F15:F16 F29:F30 F43:F44 F57:F58" xr:uid="{8F2FAEC8-F1A8-4164-992A-E6B9A7C87AE4}"/>
    <dataValidation allowBlank="1" showInputMessage="1" showErrorMessage="1" prompt="El año de esta celda se actualiza automáticamente según el año especificado en la hoja de cálculo Enero. El mes de esta hoja de cálculo se encuentra en la siguiente celda." sqref="L3:M3" xr:uid="{259F2390-E420-4758-A88E-5A823261C861}"/>
    <dataValidation allowBlank="1" showInputMessage="1" showErrorMessage="1" prompt="El mes de esta hoja de cálculo está en esta celda. Calendario comienza en la derecha y contiene las fechas del mes anterior, el actual y el siguiente. Las notas mensuales se pueden escribir en la celda F13." sqref="C32 L4:M4 C4 L32" xr:uid="{E3261D00-5E07-492B-A3AF-F610BD25CE1B}"/>
    <dataValidation allowBlank="1" showInputMessage="1" showErrorMessage="1" prompt="Escriba las notas diarias basadas en el día del calendario que se encuentra arriba en las celdas de esta fila y las filas 6, 8, 10, 12 y 14, de las columnas C a I." sqref="D6 D20 D34 D48 D36" xr:uid="{2A109C6A-BDDD-4174-8036-FA8051AC542C}"/>
  </dataValidations>
  <printOptions horizontalCentered="1" verticalCentered="1"/>
  <pageMargins left="0.59055118110236227" right="0.59055118110236227" top="0.59055118110236227" bottom="0.59055118110236227" header="0.31496062992125984" footer="0.31496062992125984"/>
  <pageSetup paperSize="41"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22627-75D1-4C56-971B-3973A42CB399}">
  <dimension ref="B1:T58"/>
  <sheetViews>
    <sheetView topLeftCell="A32" zoomScale="96" zoomScaleNormal="96" workbookViewId="0">
      <selection activeCell="H50" sqref="H50"/>
    </sheetView>
  </sheetViews>
  <sheetFormatPr baseColWidth="10" defaultRowHeight="15" x14ac:dyDescent="0.25"/>
  <cols>
    <col min="2" max="3" width="7.28515625" customWidth="1"/>
    <col min="4" max="10" width="18.5703125" customWidth="1"/>
    <col min="14" max="20" width="26.42578125" customWidth="1"/>
  </cols>
  <sheetData>
    <row r="1" spans="2:20" ht="22.5" x14ac:dyDescent="0.45">
      <c r="B1" s="73" t="s">
        <v>4</v>
      </c>
      <c r="C1" s="73"/>
      <c r="D1" s="73"/>
      <c r="E1" s="73"/>
      <c r="F1" s="73"/>
      <c r="G1" s="73"/>
      <c r="H1" s="73"/>
      <c r="I1" s="73"/>
      <c r="J1" s="73"/>
    </row>
    <row r="2" spans="2:20" ht="22.5" x14ac:dyDescent="0.45">
      <c r="B2" s="73" t="s">
        <v>24</v>
      </c>
      <c r="C2" s="73"/>
      <c r="D2" s="73"/>
      <c r="E2" s="73"/>
      <c r="F2" s="73"/>
      <c r="G2" s="73"/>
      <c r="H2" s="73"/>
      <c r="I2" s="73"/>
      <c r="J2" s="73"/>
    </row>
    <row r="3" spans="2:20" ht="16.5" x14ac:dyDescent="0.25">
      <c r="L3" s="1">
        <f>AñoCalendario</f>
        <v>2022</v>
      </c>
      <c r="M3" s="1"/>
      <c r="N3" s="2"/>
      <c r="O3" s="2"/>
      <c r="P3" s="2"/>
      <c r="Q3" s="2"/>
      <c r="R3" s="2"/>
      <c r="S3" s="3"/>
      <c r="T3" s="3"/>
    </row>
    <row r="4" spans="2:20" ht="17.25" x14ac:dyDescent="0.3">
      <c r="C4" s="4" t="str">
        <f>UPPER(TEXT(D7,"mmmm"))</f>
        <v>JUNIO</v>
      </c>
      <c r="D4" s="5" t="str">
        <f>UPPER(TEXT(InicioDeSemana,"ddd"))</f>
        <v>LU</v>
      </c>
      <c r="E4" s="6" t="str">
        <f t="shared" ref="E4:J4" si="0">UPPER(TEXT(E5,"ddd"))</f>
        <v>MAR</v>
      </c>
      <c r="F4" s="6" t="str">
        <f t="shared" si="0"/>
        <v>MIÉ</v>
      </c>
      <c r="G4" s="6" t="str">
        <f t="shared" si="0"/>
        <v>JUE</v>
      </c>
      <c r="H4" s="6" t="str">
        <f t="shared" si="0"/>
        <v>VIE</v>
      </c>
      <c r="I4" s="7" t="str">
        <f t="shared" si="0"/>
        <v>SÁB</v>
      </c>
      <c r="J4" s="7" t="str">
        <f t="shared" si="0"/>
        <v>DOM</v>
      </c>
      <c r="L4" s="4" t="str">
        <f>UPPER(TEXT(D21,"mmmm"))</f>
        <v>JULIO</v>
      </c>
      <c r="M4" s="4"/>
    </row>
    <row r="5" spans="2:20" ht="16.5" x14ac:dyDescent="0.25">
      <c r="C5" s="2"/>
      <c r="D5" s="8">
        <f t="array" ref="D5:J5">DíasYSemanas+DATE(AñoCalendario,6,1)-WEEKDAY(DATE(AñoCalendario,6,1),(InicioDeSemana="Lu")+1)+1</f>
        <v>44711</v>
      </c>
      <c r="E5" s="8">
        <v>44712</v>
      </c>
      <c r="F5" s="28">
        <v>44713</v>
      </c>
      <c r="G5" s="28">
        <v>44714</v>
      </c>
      <c r="H5" s="28">
        <v>44715</v>
      </c>
      <c r="I5" s="9">
        <v>44716</v>
      </c>
      <c r="J5" s="9">
        <v>44717</v>
      </c>
      <c r="L5" s="2"/>
      <c r="M5" s="2"/>
    </row>
    <row r="6" spans="2:20" ht="56.25" customHeight="1" x14ac:dyDescent="0.25">
      <c r="C6" s="2"/>
      <c r="D6" s="10"/>
      <c r="E6" s="10"/>
      <c r="F6" s="10"/>
      <c r="G6" s="10"/>
      <c r="H6" s="11"/>
      <c r="I6" s="12"/>
      <c r="J6" s="12"/>
      <c r="L6" s="2"/>
      <c r="M6" s="2"/>
    </row>
    <row r="7" spans="2:20" ht="16.5" x14ac:dyDescent="0.25">
      <c r="C7" s="2"/>
      <c r="D7" s="28">
        <f t="array" ref="D7:J7">DíasYSemanas+DATE(AñoCalendario,6,1)-WEEKDAY(DATE(AñoCalendario,6,1),(InicioDeSemana="Lu")+1)+8</f>
        <v>44718</v>
      </c>
      <c r="E7" s="28">
        <v>44719</v>
      </c>
      <c r="F7" s="28">
        <v>44720</v>
      </c>
      <c r="G7" s="28">
        <v>44721</v>
      </c>
      <c r="H7" s="28">
        <v>44722</v>
      </c>
      <c r="I7" s="9">
        <v>44723</v>
      </c>
      <c r="J7" s="9">
        <v>44724</v>
      </c>
      <c r="L7" s="2"/>
      <c r="M7" s="2"/>
    </row>
    <row r="8" spans="2:20" ht="56.25" customHeight="1" x14ac:dyDescent="0.25">
      <c r="C8" s="2"/>
      <c r="D8" s="10"/>
      <c r="E8" s="10"/>
      <c r="F8" s="10"/>
      <c r="G8" s="10"/>
      <c r="H8" s="10"/>
      <c r="I8" s="12"/>
      <c r="J8" s="12"/>
      <c r="L8" s="2"/>
      <c r="M8" s="2"/>
    </row>
    <row r="9" spans="2:20" ht="16.5" x14ac:dyDescent="0.25">
      <c r="C9" s="2"/>
      <c r="D9" s="28">
        <f t="array" ref="D9:J9">DíasYSemanas+DATE(AñoCalendario,6,1)-WEEKDAY(DATE(AñoCalendario,6,1),(InicioDeSemana="Lu")+1)+15</f>
        <v>44725</v>
      </c>
      <c r="E9" s="28">
        <v>44726</v>
      </c>
      <c r="F9" s="28">
        <v>44727</v>
      </c>
      <c r="G9" s="28">
        <v>44728</v>
      </c>
      <c r="H9" s="28">
        <v>44729</v>
      </c>
      <c r="I9" s="9">
        <v>44730</v>
      </c>
      <c r="J9" s="9">
        <v>44731</v>
      </c>
      <c r="L9" s="2"/>
      <c r="M9" s="2"/>
    </row>
    <row r="10" spans="2:20" ht="56.25" customHeight="1" x14ac:dyDescent="0.25">
      <c r="C10" s="2"/>
      <c r="D10" s="10"/>
      <c r="E10" s="10"/>
      <c r="F10" s="57" t="s">
        <v>305</v>
      </c>
      <c r="G10" s="11"/>
      <c r="H10" s="39" t="s">
        <v>202</v>
      </c>
      <c r="I10" s="12"/>
      <c r="J10" s="12"/>
      <c r="L10" s="2"/>
      <c r="M10" s="2"/>
    </row>
    <row r="11" spans="2:20" ht="16.5" x14ac:dyDescent="0.25">
      <c r="C11" s="2"/>
      <c r="D11" s="8">
        <f t="array" ref="D11:J11">DíasYSemanas+DATE(AñoCalendario,6,1)-WEEKDAY(DATE(AñoCalendario,6,1),(InicioDeSemana="Lu")+1)+22</f>
        <v>44732</v>
      </c>
      <c r="E11" s="25">
        <v>44733</v>
      </c>
      <c r="F11" s="28">
        <v>44734</v>
      </c>
      <c r="G11" s="28">
        <v>44735</v>
      </c>
      <c r="H11" s="28">
        <v>44736</v>
      </c>
      <c r="I11" s="9">
        <v>44737</v>
      </c>
      <c r="J11" s="9">
        <v>44738</v>
      </c>
      <c r="L11" s="2"/>
      <c r="M11" s="2"/>
    </row>
    <row r="12" spans="2:20" ht="56.25" customHeight="1" x14ac:dyDescent="0.25">
      <c r="C12" s="2"/>
      <c r="D12" s="11"/>
      <c r="E12" s="23" t="s">
        <v>2</v>
      </c>
      <c r="F12" s="10"/>
      <c r="G12" s="38" t="s">
        <v>316</v>
      </c>
      <c r="H12" s="39" t="s">
        <v>206</v>
      </c>
      <c r="I12" s="12"/>
      <c r="J12" s="12"/>
      <c r="L12" s="2"/>
      <c r="M12" s="2"/>
    </row>
    <row r="13" spans="2:20" ht="16.5" x14ac:dyDescent="0.25">
      <c r="C13" s="2"/>
      <c r="D13" s="25">
        <f t="array" ref="D13:J13">DíasYSemanas+DATE(AñoCalendario,6,1)-WEEKDAY(DATE(AñoCalendario,6,1),(InicioDeSemana="Lu")+1)+29</f>
        <v>44739</v>
      </c>
      <c r="E13" s="28">
        <v>44740</v>
      </c>
      <c r="F13" s="28">
        <v>44741</v>
      </c>
      <c r="G13" s="28">
        <v>44742</v>
      </c>
      <c r="H13" s="8">
        <v>44743</v>
      </c>
      <c r="I13" s="9">
        <v>44744</v>
      </c>
      <c r="J13" s="9">
        <v>44745</v>
      </c>
      <c r="L13" s="2"/>
      <c r="M13" s="2"/>
    </row>
    <row r="14" spans="2:20" ht="56.25" customHeight="1" x14ac:dyDescent="0.25">
      <c r="C14" s="2"/>
      <c r="D14" s="23" t="s">
        <v>3</v>
      </c>
      <c r="E14" s="41" t="s">
        <v>193</v>
      </c>
      <c r="F14" s="11"/>
      <c r="G14" s="10"/>
      <c r="H14" s="11"/>
      <c r="I14" s="12"/>
      <c r="J14" s="12"/>
      <c r="L14" s="2"/>
      <c r="M14" s="2"/>
    </row>
    <row r="15" spans="2:20" ht="15" customHeight="1" x14ac:dyDescent="0.25">
      <c r="C15" s="2"/>
      <c r="D15" s="8">
        <f t="array" ref="D15:E15">DíasYSemanas+DATE(AñoCalendario,6,1)-WEEKDAY(DATE(AñoCalendario,6,1),(InicioDeSemana="Lu")+1)+36</f>
        <v>44746</v>
      </c>
      <c r="E15" s="8">
        <v>44747</v>
      </c>
      <c r="F15" s="15" t="s">
        <v>0</v>
      </c>
      <c r="G15" s="16"/>
      <c r="H15" s="16"/>
      <c r="I15" s="16"/>
      <c r="J15" s="16"/>
      <c r="L15" s="2"/>
      <c r="M15" s="2"/>
    </row>
    <row r="16" spans="2:20" ht="56.25" customHeight="1" x14ac:dyDescent="0.25">
      <c r="C16" s="2"/>
      <c r="D16" s="10"/>
      <c r="E16" s="10"/>
      <c r="F16" s="74"/>
      <c r="G16" s="75"/>
      <c r="H16" s="75"/>
      <c r="I16" s="75"/>
      <c r="J16" s="76"/>
      <c r="L16" s="2"/>
      <c r="M16" s="2"/>
    </row>
    <row r="17" spans="2:20" ht="16.5" x14ac:dyDescent="0.25">
      <c r="C17" s="2"/>
      <c r="D17" s="2"/>
      <c r="E17" s="2"/>
      <c r="F17" s="2"/>
      <c r="G17" s="2"/>
      <c r="H17" s="2"/>
      <c r="I17" s="2"/>
      <c r="J17" s="3"/>
      <c r="L17" s="2"/>
      <c r="M17" s="2"/>
      <c r="N17" s="2"/>
      <c r="O17" s="2"/>
      <c r="P17" s="2"/>
      <c r="Q17" s="2"/>
      <c r="R17" s="2"/>
      <c r="S17" s="3"/>
      <c r="T17" s="3"/>
    </row>
    <row r="18" spans="2:20" ht="17.25" x14ac:dyDescent="0.3">
      <c r="C18" s="2"/>
      <c r="D18" s="14" t="str">
        <f>UPPER(TEXT(InicioDeSemana,"ddd"))</f>
        <v>LU</v>
      </c>
      <c r="E18" s="14" t="str">
        <f t="shared" ref="E18:J18" si="1">UPPER(TEXT(E19,"ddd"))</f>
        <v>MAR</v>
      </c>
      <c r="F18" s="14" t="str">
        <f t="shared" si="1"/>
        <v>MIÉ</v>
      </c>
      <c r="G18" s="14" t="str">
        <f t="shared" si="1"/>
        <v>JUE</v>
      </c>
      <c r="H18" s="14" t="str">
        <f t="shared" si="1"/>
        <v>VIE</v>
      </c>
      <c r="I18" s="7" t="str">
        <f t="shared" si="1"/>
        <v>SÁB</v>
      </c>
      <c r="J18" s="7" t="str">
        <f t="shared" si="1"/>
        <v>DOM</v>
      </c>
      <c r="L18" s="2"/>
      <c r="M18" s="2"/>
      <c r="N18" s="2"/>
      <c r="O18" s="2"/>
      <c r="P18" s="2"/>
      <c r="Q18" s="2"/>
      <c r="R18" s="2"/>
      <c r="S18" s="3"/>
      <c r="T18" s="3"/>
    </row>
    <row r="19" spans="2:20" ht="16.5" x14ac:dyDescent="0.25">
      <c r="C19" s="2"/>
      <c r="D19" s="8">
        <f t="array" ref="D19:J19">DíasYSemanas+DATE(AñoCalendario,7,1)-WEEKDAY(DATE(AñoCalendario,7,1),(InicioDeSemana="Lu")+1)+1</f>
        <v>44739</v>
      </c>
      <c r="E19" s="8">
        <v>44740</v>
      </c>
      <c r="F19" s="8">
        <v>44741</v>
      </c>
      <c r="G19" s="8">
        <v>44742</v>
      </c>
      <c r="H19" s="8">
        <v>44743</v>
      </c>
      <c r="I19" s="9">
        <v>44744</v>
      </c>
      <c r="J19" s="9">
        <v>44745</v>
      </c>
      <c r="L19" s="2"/>
      <c r="M19" s="2"/>
      <c r="N19" s="2"/>
      <c r="O19" s="2"/>
      <c r="P19" s="2"/>
      <c r="Q19" s="2"/>
      <c r="R19" s="2"/>
      <c r="S19" s="3"/>
      <c r="T19" s="3"/>
    </row>
    <row r="20" spans="2:20" ht="71.25" customHeight="1" x14ac:dyDescent="0.25">
      <c r="C20" s="2"/>
      <c r="D20" s="10"/>
      <c r="E20" s="10"/>
      <c r="F20" s="10"/>
      <c r="G20" s="10"/>
      <c r="H20" s="10"/>
      <c r="I20" s="12"/>
      <c r="J20" s="12"/>
      <c r="L20" s="2"/>
      <c r="M20" s="2"/>
      <c r="N20" s="2"/>
      <c r="O20" s="2"/>
      <c r="P20" s="2"/>
      <c r="Q20" s="2"/>
      <c r="R20" s="2"/>
      <c r="S20" s="3"/>
      <c r="T20" s="3"/>
    </row>
    <row r="21" spans="2:20" ht="16.5" x14ac:dyDescent="0.25">
      <c r="C21" s="2"/>
      <c r="D21" s="25">
        <f t="array" ref="D21:J21">DíasYSemanas+DATE(AñoCalendario,7,1)-WEEKDAY(DATE(AñoCalendario,7,1),(InicioDeSemana="Lu")+1)+8</f>
        <v>44746</v>
      </c>
      <c r="E21" s="25">
        <v>44747</v>
      </c>
      <c r="F21" s="25">
        <v>44748</v>
      </c>
      <c r="G21" s="25">
        <v>44749</v>
      </c>
      <c r="H21" s="25">
        <v>44750</v>
      </c>
      <c r="I21" s="26">
        <v>44751</v>
      </c>
      <c r="J21" s="26">
        <v>44752</v>
      </c>
      <c r="L21" s="2"/>
      <c r="M21" s="2"/>
      <c r="N21" s="2"/>
      <c r="O21" s="2"/>
      <c r="P21" s="2"/>
      <c r="Q21" s="2"/>
      <c r="R21" s="2"/>
      <c r="S21" s="3"/>
      <c r="T21" s="3"/>
    </row>
    <row r="22" spans="2:20" ht="71.25" customHeight="1" x14ac:dyDescent="0.25">
      <c r="C22" s="2"/>
      <c r="D22" s="22" t="s">
        <v>1</v>
      </c>
      <c r="E22" s="22" t="s">
        <v>1</v>
      </c>
      <c r="F22" s="22" t="s">
        <v>1</v>
      </c>
      <c r="G22" s="22" t="s">
        <v>1</v>
      </c>
      <c r="H22" s="22" t="s">
        <v>1</v>
      </c>
      <c r="I22" s="22" t="s">
        <v>1</v>
      </c>
      <c r="J22" s="22" t="s">
        <v>1</v>
      </c>
      <c r="L22" s="2"/>
      <c r="M22" s="2"/>
      <c r="N22" s="2"/>
      <c r="O22" s="2"/>
      <c r="P22" s="2"/>
      <c r="Q22" s="2"/>
      <c r="R22" s="2"/>
      <c r="S22" s="3"/>
      <c r="T22" s="3"/>
    </row>
    <row r="23" spans="2:20" ht="16.5" x14ac:dyDescent="0.25">
      <c r="C23" s="2"/>
      <c r="D23" s="25">
        <f t="array" ref="D23:J23">DíasYSemanas+DATE(AñoCalendario,7,1)-WEEKDAY(DATE(AñoCalendario,7,1),(InicioDeSemana="Lu")+1)+15</f>
        <v>44753</v>
      </c>
      <c r="E23" s="25">
        <v>44754</v>
      </c>
      <c r="F23" s="25">
        <v>44755</v>
      </c>
      <c r="G23" s="25">
        <v>44756</v>
      </c>
      <c r="H23" s="25">
        <v>44757</v>
      </c>
      <c r="I23" s="26">
        <v>44758</v>
      </c>
      <c r="J23" s="26">
        <v>44759</v>
      </c>
      <c r="L23" s="2"/>
      <c r="M23" s="2"/>
      <c r="N23" s="2"/>
      <c r="O23" s="2"/>
      <c r="P23" s="2"/>
      <c r="Q23" s="2"/>
      <c r="R23" s="2"/>
      <c r="S23" s="3"/>
      <c r="T23" s="3"/>
    </row>
    <row r="24" spans="2:20" ht="71.25" customHeight="1" x14ac:dyDescent="0.25">
      <c r="C24" s="2"/>
      <c r="D24" s="22" t="s">
        <v>1</v>
      </c>
      <c r="E24" s="22" t="s">
        <v>1</v>
      </c>
      <c r="F24" s="22" t="s">
        <v>1</v>
      </c>
      <c r="G24" s="22" t="s">
        <v>1</v>
      </c>
      <c r="H24" s="22" t="s">
        <v>1</v>
      </c>
      <c r="I24" s="22" t="s">
        <v>1</v>
      </c>
      <c r="J24" s="22" t="s">
        <v>1</v>
      </c>
      <c r="L24" s="2"/>
      <c r="M24" s="2"/>
      <c r="N24" s="2"/>
      <c r="O24" s="2"/>
      <c r="P24" s="2"/>
      <c r="Q24" s="2"/>
      <c r="R24" s="2"/>
      <c r="S24" s="3"/>
      <c r="T24" s="3"/>
    </row>
    <row r="25" spans="2:20" ht="16.5" x14ac:dyDescent="0.25">
      <c r="C25" s="2"/>
      <c r="D25" s="25">
        <f t="array" ref="D25:J25">DíasYSemanas+DATE(AñoCalendario,7,1)-WEEKDAY(DATE(AñoCalendario,7,1),(InicioDeSemana="Lu")+1)+22</f>
        <v>44760</v>
      </c>
      <c r="E25" s="25">
        <v>44761</v>
      </c>
      <c r="F25" s="25">
        <v>44762</v>
      </c>
      <c r="G25" s="25">
        <v>44763</v>
      </c>
      <c r="H25" s="25">
        <v>44764</v>
      </c>
      <c r="I25" s="26">
        <v>44765</v>
      </c>
      <c r="J25" s="26">
        <v>44766</v>
      </c>
      <c r="L25" s="2"/>
      <c r="M25" s="2"/>
      <c r="N25" s="2"/>
      <c r="O25" s="2"/>
      <c r="P25" s="2"/>
      <c r="Q25" s="2"/>
      <c r="R25" s="2"/>
      <c r="S25" s="3"/>
      <c r="T25" s="3"/>
    </row>
    <row r="26" spans="2:20" ht="71.25" customHeight="1" x14ac:dyDescent="0.25">
      <c r="C26" s="2"/>
      <c r="D26" s="22" t="s">
        <v>1</v>
      </c>
      <c r="E26" s="22" t="s">
        <v>1</v>
      </c>
      <c r="F26" s="22" t="s">
        <v>1</v>
      </c>
      <c r="G26" s="22" t="s">
        <v>1</v>
      </c>
      <c r="H26" s="22" t="s">
        <v>1</v>
      </c>
      <c r="I26" s="22" t="s">
        <v>1</v>
      </c>
      <c r="J26" s="22" t="s">
        <v>1</v>
      </c>
      <c r="L26" s="2"/>
      <c r="M26" s="2"/>
      <c r="N26" s="2"/>
      <c r="O26" s="2"/>
      <c r="P26" s="2"/>
      <c r="Q26" s="2"/>
      <c r="R26" s="2"/>
      <c r="S26" s="3"/>
      <c r="T26" s="3"/>
    </row>
    <row r="27" spans="2:20" ht="16.5" x14ac:dyDescent="0.25">
      <c r="C27" s="2"/>
      <c r="D27" s="8">
        <f t="array" ref="D27:J27">DíasYSemanas+DATE(AñoCalendario,7,1)-WEEKDAY(DATE(AñoCalendario,7,1),(InicioDeSemana="Lu")+1)+29</f>
        <v>44767</v>
      </c>
      <c r="E27" s="8">
        <v>44768</v>
      </c>
      <c r="F27" s="8">
        <v>44769</v>
      </c>
      <c r="G27" s="8">
        <v>44770</v>
      </c>
      <c r="H27" s="8">
        <v>44771</v>
      </c>
      <c r="I27" s="9">
        <v>44772</v>
      </c>
      <c r="J27" s="9">
        <v>44773</v>
      </c>
      <c r="L27" s="2"/>
      <c r="M27" s="2"/>
      <c r="N27" s="2"/>
      <c r="O27" s="2"/>
      <c r="P27" s="2"/>
      <c r="Q27" s="2"/>
      <c r="R27" s="2"/>
      <c r="S27" s="3"/>
      <c r="T27" s="3"/>
    </row>
    <row r="28" spans="2:20" ht="71.25" customHeight="1" x14ac:dyDescent="0.25">
      <c r="C28" s="2"/>
      <c r="D28" s="67" t="s">
        <v>310</v>
      </c>
      <c r="E28" s="29"/>
      <c r="F28" s="29" t="s">
        <v>110</v>
      </c>
      <c r="G28" s="30" t="s">
        <v>112</v>
      </c>
      <c r="H28" s="44" t="s">
        <v>215</v>
      </c>
      <c r="I28" s="31"/>
      <c r="J28" s="31"/>
      <c r="L28" s="2"/>
      <c r="M28" s="2"/>
      <c r="N28" s="2"/>
      <c r="O28" s="2"/>
      <c r="P28" s="2"/>
      <c r="Q28" s="2"/>
      <c r="R28" s="2"/>
      <c r="S28" s="3"/>
      <c r="T28" s="3"/>
    </row>
    <row r="29" spans="2:20" ht="16.5" x14ac:dyDescent="0.25">
      <c r="B29" s="32"/>
      <c r="C29" s="33"/>
      <c r="D29" s="8">
        <f t="array" ref="D29:E29">DíasYSemanas+DATE(AñoCalendario,7,1)-WEEKDAY(DATE(AñoCalendario,7,1),(InicioDeSemana="Lu")+1)+36</f>
        <v>44774</v>
      </c>
      <c r="E29" s="8">
        <v>44775</v>
      </c>
      <c r="F29" s="77" t="s">
        <v>0</v>
      </c>
      <c r="G29" s="78"/>
      <c r="H29" s="78"/>
      <c r="I29" s="78"/>
      <c r="J29" s="78"/>
      <c r="L29" s="2"/>
      <c r="M29" s="2"/>
      <c r="N29" s="2"/>
      <c r="O29" s="2"/>
      <c r="P29" s="2"/>
      <c r="Q29" s="2"/>
      <c r="R29" s="2"/>
      <c r="S29" s="3"/>
      <c r="T29" s="3"/>
    </row>
    <row r="30" spans="2:20" ht="70.5" customHeight="1" x14ac:dyDescent="0.25">
      <c r="B30" s="32"/>
      <c r="C30" s="33"/>
      <c r="D30" s="10"/>
      <c r="E30" s="11"/>
      <c r="F30" s="77"/>
      <c r="G30" s="78"/>
      <c r="H30" s="78"/>
      <c r="I30" s="78"/>
      <c r="J30" s="78"/>
      <c r="L30" s="2"/>
      <c r="M30" s="2"/>
      <c r="N30" s="2"/>
      <c r="O30" s="2"/>
      <c r="P30" s="2"/>
      <c r="Q30" s="2"/>
      <c r="R30" s="2"/>
      <c r="S30" s="3"/>
      <c r="T30" s="3"/>
    </row>
    <row r="31" spans="2:20" x14ac:dyDescent="0.25">
      <c r="B31" s="17"/>
      <c r="C31" s="17"/>
      <c r="D31" s="17"/>
    </row>
    <row r="32" spans="2:20" ht="21.75" customHeight="1" x14ac:dyDescent="0.3">
      <c r="B32" s="32"/>
      <c r="C32" s="37" t="str">
        <f>UPPER(TEXT(D35,"mmmm"))</f>
        <v>AGOSTO</v>
      </c>
      <c r="D32" s="6" t="str">
        <f>UPPER(TEXT(InicioDeSemana,"ddd"))</f>
        <v>LU</v>
      </c>
      <c r="E32" s="6" t="str">
        <f t="shared" ref="E32:J32" si="2">UPPER(TEXT(E33,"ddd"))</f>
        <v>MAR</v>
      </c>
      <c r="F32" s="6" t="str">
        <f t="shared" si="2"/>
        <v>MIÉ</v>
      </c>
      <c r="G32" s="6" t="str">
        <f t="shared" si="2"/>
        <v>JUE</v>
      </c>
      <c r="H32" s="6" t="str">
        <f t="shared" si="2"/>
        <v>VIE</v>
      </c>
      <c r="I32" s="7" t="str">
        <f t="shared" si="2"/>
        <v>SÁB</v>
      </c>
      <c r="J32" s="7" t="str">
        <f t="shared" si="2"/>
        <v>DOM</v>
      </c>
      <c r="L32" s="18" t="str">
        <f>UPPER(TEXT(D49,"mmmm"))</f>
        <v>SEPTIEMBRE</v>
      </c>
    </row>
    <row r="33" spans="2:12" ht="16.5" x14ac:dyDescent="0.25">
      <c r="B33" s="32"/>
      <c r="C33" s="33"/>
      <c r="D33" s="8">
        <f t="array" ref="D33:J33">DíasYSemanas+DATE(AñoCalendario,8,1)-WEEKDAY(DATE(AñoCalendario,8,1),(InicioDeSemana="Lu")+1)+1</f>
        <v>44774</v>
      </c>
      <c r="E33" s="8">
        <v>44775</v>
      </c>
      <c r="F33" s="8">
        <v>44776</v>
      </c>
      <c r="G33" s="8">
        <v>44777</v>
      </c>
      <c r="H33" s="8">
        <v>44778</v>
      </c>
      <c r="I33" s="9">
        <v>44779</v>
      </c>
      <c r="J33" s="9">
        <v>44780</v>
      </c>
      <c r="L33" s="3"/>
    </row>
    <row r="34" spans="2:12" s="17" customFormat="1" ht="64.5" customHeight="1" x14ac:dyDescent="0.25">
      <c r="C34" s="2"/>
      <c r="D34" s="49" t="s">
        <v>227</v>
      </c>
      <c r="E34" s="34"/>
      <c r="F34" s="34"/>
      <c r="G34" s="35"/>
      <c r="H34" s="50" t="s">
        <v>377</v>
      </c>
      <c r="I34" s="36"/>
      <c r="J34" s="36"/>
      <c r="L34" s="3"/>
    </row>
    <row r="35" spans="2:12" ht="16.5" x14ac:dyDescent="0.25">
      <c r="C35" s="2"/>
      <c r="D35" s="8">
        <f t="array" ref="D35:J35">DíasYSemanas+DATE(AñoCalendario,8,1)-WEEKDAY(DATE(AñoCalendario,8,1),(InicioDeSemana="Lu")+1)+8</f>
        <v>44781</v>
      </c>
      <c r="E35" s="8">
        <v>44782</v>
      </c>
      <c r="F35" s="8">
        <v>44783</v>
      </c>
      <c r="G35" s="8">
        <v>44784</v>
      </c>
      <c r="H35" s="8">
        <v>44785</v>
      </c>
      <c r="I35" s="9">
        <v>44786</v>
      </c>
      <c r="J35" s="9">
        <v>44787</v>
      </c>
      <c r="L35" s="3"/>
    </row>
    <row r="36" spans="2:12" s="17" customFormat="1" ht="64.5" customHeight="1" x14ac:dyDescent="0.25">
      <c r="C36" s="2"/>
      <c r="D36" s="21"/>
      <c r="E36" s="21"/>
      <c r="F36" s="57" t="s">
        <v>380</v>
      </c>
      <c r="G36" s="11" t="s">
        <v>83</v>
      </c>
      <c r="H36" s="42" t="s">
        <v>381</v>
      </c>
      <c r="I36" s="12"/>
      <c r="J36" s="12"/>
      <c r="L36" s="3"/>
    </row>
    <row r="37" spans="2:12" ht="23.25" customHeight="1" x14ac:dyDescent="0.25">
      <c r="C37" s="2"/>
      <c r="D37" s="25">
        <f t="array" ref="D37:J37">DíasYSemanas+DATE(AñoCalendario,8,1)-WEEKDAY(DATE(AñoCalendario,8,1),(InicioDeSemana="Lu")+1)+15</f>
        <v>44788</v>
      </c>
      <c r="E37" s="8">
        <v>44789</v>
      </c>
      <c r="F37" s="8">
        <v>44790</v>
      </c>
      <c r="G37" s="8">
        <v>44791</v>
      </c>
      <c r="H37" s="8">
        <v>44792</v>
      </c>
      <c r="I37" s="9">
        <v>44793</v>
      </c>
      <c r="J37" s="9">
        <v>44794</v>
      </c>
      <c r="L37" s="3"/>
    </row>
    <row r="38" spans="2:12" s="17" customFormat="1" ht="64.5" customHeight="1" x14ac:dyDescent="0.25">
      <c r="C38" s="2"/>
      <c r="D38" s="24" t="s">
        <v>2</v>
      </c>
      <c r="E38" s="41" t="s">
        <v>283</v>
      </c>
      <c r="F38" s="41" t="s">
        <v>196</v>
      </c>
      <c r="G38" s="10"/>
      <c r="H38" s="10"/>
      <c r="I38" s="12"/>
      <c r="J38" s="12"/>
      <c r="L38" s="3"/>
    </row>
    <row r="39" spans="2:12" ht="19.5" customHeight="1" x14ac:dyDescent="0.25">
      <c r="C39" s="2"/>
      <c r="D39" s="8">
        <f t="array" ref="D39:J39">DíasYSemanas+DATE(AñoCalendario,8,1)-WEEKDAY(DATE(AñoCalendario,8,1),(InicioDeSemana="Lu")+1)+22</f>
        <v>44795</v>
      </c>
      <c r="E39" s="8">
        <v>44796</v>
      </c>
      <c r="F39" s="8">
        <v>44797</v>
      </c>
      <c r="G39" s="8">
        <v>44798</v>
      </c>
      <c r="H39" s="8">
        <v>44799</v>
      </c>
      <c r="I39" s="9">
        <v>44800</v>
      </c>
      <c r="J39" s="9">
        <v>44801</v>
      </c>
      <c r="L39" s="3"/>
    </row>
    <row r="40" spans="2:12" s="17" customFormat="1" ht="64.5" customHeight="1" x14ac:dyDescent="0.25">
      <c r="C40" s="2"/>
      <c r="D40" s="10"/>
      <c r="E40" s="41" t="s">
        <v>159</v>
      </c>
      <c r="F40" s="11" t="s">
        <v>110</v>
      </c>
      <c r="G40" s="10"/>
      <c r="H40" s="10"/>
      <c r="I40" s="12"/>
      <c r="J40" s="12"/>
      <c r="L40" s="3"/>
    </row>
    <row r="41" spans="2:12" ht="17.25" customHeight="1" x14ac:dyDescent="0.25">
      <c r="C41" s="2"/>
      <c r="D41" s="8">
        <f t="array" ref="D41:J41">DíasYSemanas+DATE(AñoCalendario,8,1)-WEEKDAY(DATE(AñoCalendario,8,1),(InicioDeSemana="Lu")+1)+29</f>
        <v>44802</v>
      </c>
      <c r="E41" s="8">
        <v>44803</v>
      </c>
      <c r="F41" s="8">
        <v>44804</v>
      </c>
      <c r="G41" s="8">
        <v>44805</v>
      </c>
      <c r="H41" s="8">
        <v>44806</v>
      </c>
      <c r="I41" s="9">
        <v>44807</v>
      </c>
      <c r="J41" s="9">
        <v>44808</v>
      </c>
      <c r="L41" s="3"/>
    </row>
    <row r="42" spans="2:12" s="17" customFormat="1" ht="64.5" customHeight="1" x14ac:dyDescent="0.25">
      <c r="C42" s="2"/>
      <c r="D42" s="47" t="s">
        <v>313</v>
      </c>
      <c r="E42" s="10"/>
      <c r="F42" s="41" t="s">
        <v>285</v>
      </c>
      <c r="G42" s="10"/>
      <c r="H42" s="10"/>
      <c r="I42" s="12"/>
      <c r="J42" s="12"/>
      <c r="L42" s="3"/>
    </row>
    <row r="43" spans="2:12" ht="21" customHeight="1" x14ac:dyDescent="0.25">
      <c r="C43" s="2"/>
      <c r="D43" s="8">
        <f t="array" ref="D43:E43">DíasYSemanas+DATE(AñoCalendario,8,1)-WEEKDAY(DATE(AñoCalendario,8,1),(InicioDeSemana="Lu")+1)+36</f>
        <v>44809</v>
      </c>
      <c r="E43" s="8">
        <v>44810</v>
      </c>
      <c r="F43" s="77" t="s">
        <v>0</v>
      </c>
      <c r="G43" s="78"/>
      <c r="H43" s="78"/>
      <c r="I43" s="78"/>
      <c r="J43" s="78"/>
      <c r="L43" s="3"/>
    </row>
    <row r="44" spans="2:12" s="17" customFormat="1" ht="64.5" customHeight="1" x14ac:dyDescent="0.25">
      <c r="C44" s="2"/>
      <c r="D44" s="10"/>
      <c r="E44" s="10"/>
      <c r="F44" s="77"/>
      <c r="G44" s="78"/>
      <c r="H44" s="78"/>
      <c r="I44" s="78"/>
      <c r="J44" s="78"/>
      <c r="L44" s="3"/>
    </row>
    <row r="46" spans="2:12" ht="17.25" x14ac:dyDescent="0.3">
      <c r="D46" s="7" t="str">
        <f>UPPER(TEXT(InicioDeSemana,"ddd"))</f>
        <v>LU</v>
      </c>
      <c r="E46" s="7" t="str">
        <f t="shared" ref="E46:J46" si="3">UPPER(TEXT(E47,"ddd"))</f>
        <v>MAR</v>
      </c>
      <c r="F46" s="7" t="str">
        <f t="shared" si="3"/>
        <v>MIÉ</v>
      </c>
      <c r="G46" s="7" t="str">
        <f t="shared" si="3"/>
        <v>JUE</v>
      </c>
      <c r="H46" s="7" t="str">
        <f t="shared" si="3"/>
        <v>VIE</v>
      </c>
      <c r="I46" s="7" t="str">
        <f t="shared" si="3"/>
        <v>SÁB</v>
      </c>
      <c r="J46" s="7" t="str">
        <f t="shared" si="3"/>
        <v>DOM</v>
      </c>
    </row>
    <row r="47" spans="2:12" ht="16.5" x14ac:dyDescent="0.25">
      <c r="D47" s="9">
        <f t="array" ref="D47:J47">DíasYSemanas+DATE(AñoCalendario,9,1)-WEEKDAY(DATE(AñoCalendario,9,1),(InicioDeSemana="Lu")+1)+1</f>
        <v>44802</v>
      </c>
      <c r="E47" s="9">
        <v>44803</v>
      </c>
      <c r="F47" s="9">
        <v>44804</v>
      </c>
      <c r="G47" s="8">
        <v>44805</v>
      </c>
      <c r="H47" s="8">
        <v>44806</v>
      </c>
      <c r="I47" s="9">
        <v>44807</v>
      </c>
      <c r="J47" s="9">
        <v>44808</v>
      </c>
    </row>
    <row r="48" spans="2:12" ht="65.25" customHeight="1" x14ac:dyDescent="0.25">
      <c r="D48" s="12"/>
      <c r="E48" s="12"/>
      <c r="F48" s="12"/>
      <c r="G48" s="12" t="s">
        <v>331</v>
      </c>
      <c r="H48" s="41" t="s">
        <v>389</v>
      </c>
      <c r="I48" s="12"/>
      <c r="J48" s="12"/>
    </row>
    <row r="49" spans="4:10" ht="16.5" x14ac:dyDescent="0.25">
      <c r="D49" s="8">
        <f t="array" ref="D49:J49">DíasYSemanas+DATE(AñoCalendario,9,1)-WEEKDAY(DATE(AñoCalendario,9,1),(InicioDeSemana="Lu")+1)+8</f>
        <v>44809</v>
      </c>
      <c r="E49" s="8">
        <v>44810</v>
      </c>
      <c r="F49" s="8">
        <v>44811</v>
      </c>
      <c r="G49" s="8">
        <v>44812</v>
      </c>
      <c r="H49" s="8">
        <v>44813</v>
      </c>
      <c r="I49" s="9">
        <v>44814</v>
      </c>
      <c r="J49" s="9">
        <v>44815</v>
      </c>
    </row>
    <row r="50" spans="4:10" ht="65.25" customHeight="1" x14ac:dyDescent="0.25">
      <c r="D50" s="12"/>
      <c r="E50" s="41" t="s">
        <v>157</v>
      </c>
      <c r="F50" s="41" t="s">
        <v>285</v>
      </c>
      <c r="G50" s="12"/>
      <c r="H50" s="41" t="s">
        <v>389</v>
      </c>
      <c r="I50" s="12"/>
      <c r="J50" s="12"/>
    </row>
    <row r="51" spans="4:10" ht="16.5" x14ac:dyDescent="0.25">
      <c r="D51" s="8">
        <f t="array" ref="D51:J51">DíasYSemanas+DATE(AñoCalendario,9,1)-WEEKDAY(DATE(AñoCalendario,9,1),(InicioDeSemana="Lu")+1)+15</f>
        <v>44816</v>
      </c>
      <c r="E51" s="8">
        <v>44817</v>
      </c>
      <c r="F51" s="8">
        <v>44818</v>
      </c>
      <c r="G51" s="8">
        <v>44819</v>
      </c>
      <c r="H51" s="8">
        <v>44820</v>
      </c>
      <c r="I51" s="9">
        <v>44821</v>
      </c>
      <c r="J51" s="9">
        <v>44822</v>
      </c>
    </row>
    <row r="52" spans="4:10" ht="65.25" customHeight="1" x14ac:dyDescent="0.25">
      <c r="D52" s="10"/>
      <c r="E52" s="10"/>
      <c r="F52" s="10"/>
      <c r="G52" s="10"/>
      <c r="H52" s="10"/>
      <c r="I52" s="12"/>
      <c r="J52" s="12"/>
    </row>
    <row r="53" spans="4:10" ht="16.5" x14ac:dyDescent="0.25">
      <c r="D53" s="8">
        <f t="array" ref="D53:J53">DíasYSemanas+DATE(AñoCalendario,9,1)-WEEKDAY(DATE(AñoCalendario,9,1),(InicioDeSemana="Lu")+1)+22</f>
        <v>44823</v>
      </c>
      <c r="E53" s="8">
        <v>44824</v>
      </c>
      <c r="F53" s="8">
        <v>44825</v>
      </c>
      <c r="G53" s="8">
        <v>44826</v>
      </c>
      <c r="H53" s="8">
        <v>44827</v>
      </c>
      <c r="I53" s="9">
        <v>44828</v>
      </c>
      <c r="J53" s="9">
        <v>44829</v>
      </c>
    </row>
    <row r="54" spans="4:10" ht="65.25" customHeight="1" x14ac:dyDescent="0.25">
      <c r="D54" s="19"/>
      <c r="E54" s="19"/>
      <c r="F54" s="19"/>
      <c r="G54" s="19"/>
      <c r="H54" s="19"/>
      <c r="I54" s="12"/>
      <c r="J54" s="12"/>
    </row>
    <row r="55" spans="4:10" ht="16.5" x14ac:dyDescent="0.25">
      <c r="D55" s="8">
        <f t="array" ref="D55:J55">DíasYSemanas+DATE(AñoCalendario,9,1)-WEEKDAY(DATE(AñoCalendario,9,1),(InicioDeSemana="Lu")+1)+29</f>
        <v>44830</v>
      </c>
      <c r="E55" s="8">
        <v>44831</v>
      </c>
      <c r="F55" s="8">
        <v>44832</v>
      </c>
      <c r="G55" s="8">
        <v>44833</v>
      </c>
      <c r="H55" s="8">
        <v>44834</v>
      </c>
      <c r="I55" s="9">
        <v>44835</v>
      </c>
      <c r="J55" s="9">
        <v>44836</v>
      </c>
    </row>
    <row r="56" spans="4:10" ht="65.25" customHeight="1" x14ac:dyDescent="0.25">
      <c r="D56" s="12"/>
      <c r="E56" s="12"/>
      <c r="F56" s="12"/>
      <c r="G56" s="12"/>
      <c r="H56" s="12"/>
      <c r="I56" s="12"/>
      <c r="J56" s="12"/>
    </row>
    <row r="57" spans="4:10" ht="16.5" x14ac:dyDescent="0.25">
      <c r="D57" s="9">
        <f t="array" ref="D57:E57">DíasYSemanas+DATE(AñoCalendario,9,1)-WEEKDAY(DATE(AñoCalendario,9,1),(InicioDeSemana="Lu")+1)+36</f>
        <v>44837</v>
      </c>
      <c r="E57" s="9">
        <v>44838</v>
      </c>
      <c r="F57" s="20" t="s">
        <v>0</v>
      </c>
      <c r="G57" s="27"/>
      <c r="H57" s="27"/>
      <c r="I57" s="27"/>
      <c r="J57" s="27"/>
    </row>
    <row r="58" spans="4:10" ht="65.25" customHeight="1" x14ac:dyDescent="0.25">
      <c r="D58" s="12"/>
      <c r="E58" s="12"/>
      <c r="F58" s="72"/>
      <c r="G58" s="72"/>
      <c r="H58" s="72"/>
      <c r="I58" s="72"/>
      <c r="J58" s="72"/>
    </row>
  </sheetData>
  <mergeCells count="8">
    <mergeCell ref="F58:J58"/>
    <mergeCell ref="B1:J1"/>
    <mergeCell ref="B2:J2"/>
    <mergeCell ref="F16:J16"/>
    <mergeCell ref="F29:F30"/>
    <mergeCell ref="G29:J30"/>
    <mergeCell ref="F43:F44"/>
    <mergeCell ref="G43:J44"/>
  </mergeCells>
  <conditionalFormatting sqref="J33:J42 J23 J25 J27:J28">
    <cfRule type="expression" dxfId="120" priority="14">
      <formula>$J$3="DO"</formula>
    </cfRule>
  </conditionalFormatting>
  <conditionalFormatting sqref="D13:J13 D15:E15">
    <cfRule type="expression" dxfId="119" priority="27">
      <formula>AND(DAY(D13)&gt;=1,DAY(D13)&lt;=15)</formula>
    </cfRule>
  </conditionalFormatting>
  <conditionalFormatting sqref="D5:I6">
    <cfRule type="expression" dxfId="118" priority="26">
      <formula>DAY(D5)&gt;8</formula>
    </cfRule>
  </conditionalFormatting>
  <conditionalFormatting sqref="D5:D16 E8">
    <cfRule type="expression" dxfId="117" priority="25">
      <formula>E$3="DO"</formula>
    </cfRule>
  </conditionalFormatting>
  <conditionalFormatting sqref="I5:I14">
    <cfRule type="expression" dxfId="116" priority="24">
      <formula>J$3="SÁ"</formula>
    </cfRule>
  </conditionalFormatting>
  <conditionalFormatting sqref="J19:J21">
    <cfRule type="expression" dxfId="115" priority="19">
      <formula>$J$3="DO"</formula>
    </cfRule>
  </conditionalFormatting>
  <conditionalFormatting sqref="D27:J27 D29:E29">
    <cfRule type="expression" dxfId="114" priority="23">
      <formula>AND(DAY(D27)&gt;=1,DAY(D27)&lt;=15)</formula>
    </cfRule>
  </conditionalFormatting>
  <conditionalFormatting sqref="D19:I20">
    <cfRule type="expression" dxfId="113" priority="22">
      <formula>DAY(D19)&gt;8</formula>
    </cfRule>
  </conditionalFormatting>
  <conditionalFormatting sqref="D19:D21 D23 D25 D27:D30">
    <cfRule type="expression" dxfId="112" priority="21">
      <formula>N$3="DO"</formula>
    </cfRule>
  </conditionalFormatting>
  <conditionalFormatting sqref="I19:J21 I23:J23 I25:J25 I27:J28">
    <cfRule type="expression" dxfId="111" priority="20">
      <formula>S$3="SÁ"</formula>
    </cfRule>
  </conditionalFormatting>
  <conditionalFormatting sqref="D41:J41 D43:E43">
    <cfRule type="expression" dxfId="110" priority="18">
      <formula>AND(DAY(D41)&gt;=1,DAY(D41)&lt;=15)</formula>
    </cfRule>
  </conditionalFormatting>
  <conditionalFormatting sqref="D33:I34">
    <cfRule type="expression" dxfId="109" priority="17">
      <formula>DAY(D33)&gt;8</formula>
    </cfRule>
  </conditionalFormatting>
  <conditionalFormatting sqref="D33:D35 D37:D44">
    <cfRule type="expression" dxfId="108" priority="16">
      <formula>D$3="DO"</formula>
    </cfRule>
  </conditionalFormatting>
  <conditionalFormatting sqref="I33:J42">
    <cfRule type="expression" dxfId="107" priority="15">
      <formula>I$3="SÁ"</formula>
    </cfRule>
  </conditionalFormatting>
  <conditionalFormatting sqref="J5:J14">
    <cfRule type="expression" dxfId="106" priority="28">
      <formula>#REF!="SÁ"</formula>
    </cfRule>
  </conditionalFormatting>
  <conditionalFormatting sqref="J5:J14">
    <cfRule type="expression" dxfId="105" priority="29">
      <formula>#REF!="DO"</formula>
    </cfRule>
  </conditionalFormatting>
  <conditionalFormatting sqref="D55:J55 D57:E57">
    <cfRule type="expression" dxfId="104" priority="13">
      <formula>AND(DAY(D55)&gt;=1,DAY(D55)&lt;=15)</formula>
    </cfRule>
  </conditionalFormatting>
  <conditionalFormatting sqref="D47:I48">
    <cfRule type="expression" dxfId="103" priority="12">
      <formula>DAY(D47)&gt;8</formula>
    </cfRule>
  </conditionalFormatting>
  <conditionalFormatting sqref="D47:D58">
    <cfRule type="expression" dxfId="102" priority="11">
      <formula>M$3="DO"</formula>
    </cfRule>
  </conditionalFormatting>
  <conditionalFormatting sqref="I47:J56">
    <cfRule type="expression" dxfId="101" priority="10">
      <formula>R$3="SÁ"</formula>
    </cfRule>
  </conditionalFormatting>
  <conditionalFormatting sqref="J47:J56">
    <cfRule type="expression" dxfId="100" priority="9">
      <formula>$I$3="DO"</formula>
    </cfRule>
  </conditionalFormatting>
  <conditionalFormatting sqref="D22:J22">
    <cfRule type="expression" dxfId="99" priority="8">
      <formula>O$3="DO"</formula>
    </cfRule>
  </conditionalFormatting>
  <conditionalFormatting sqref="D24:J24">
    <cfRule type="expression" dxfId="98" priority="7">
      <formula>O$3="DO"</formula>
    </cfRule>
  </conditionalFormatting>
  <conditionalFormatting sqref="D26:J26">
    <cfRule type="expression" dxfId="97" priority="6">
      <formula>O$3="DO"</formula>
    </cfRule>
  </conditionalFormatting>
  <conditionalFormatting sqref="D36">
    <cfRule type="expression" dxfId="96" priority="5">
      <formula>D$3="DO"</formula>
    </cfRule>
  </conditionalFormatting>
  <conditionalFormatting sqref="G8">
    <cfRule type="expression" dxfId="95" priority="4">
      <formula>H$3="DO"</formula>
    </cfRule>
  </conditionalFormatting>
  <conditionalFormatting sqref="E40">
    <cfRule type="expression" dxfId="94" priority="3">
      <formula>E$3="DO"</formula>
    </cfRule>
  </conditionalFormatting>
  <conditionalFormatting sqref="E50">
    <cfRule type="expression" dxfId="93" priority="2">
      <formula>N$3="DO"</formula>
    </cfRule>
  </conditionalFormatting>
  <conditionalFormatting sqref="H50">
    <cfRule type="expression" dxfId="92" priority="1">
      <formula>DAY(H50)&gt;8</formula>
    </cfRule>
  </conditionalFormatting>
  <dataValidations count="7">
    <dataValidation allowBlank="1" showInputMessage="1" showErrorMessage="1" prompt="El día del calendario en esta fila y en las filas 5, 7, 9, 11 y 13 se actualiza automáticamente. Si esta celda no contiene el número 1, se trata de un día del mes anterior. Escriba las notas del mes en la celda F13." sqref="D5 D19 D33 D47" xr:uid="{9AB0750C-56F2-4818-B9F9-55960954426C}"/>
    <dataValidation allowBlank="1" showInputMessage="1" showErrorMessage="1" prompt="Esta fila contiene los nombres de los días laborables de este calendario. Esta celda contiene el primer día de la semana. Para cambiar el día de inicio, seleccione un nuevo día laborable en la celda L3 de la hoja de cálculo Enero." sqref="D4 D18 D32 D46" xr:uid="{DEF80C2A-A865-4AED-869C-FD615481BB51}"/>
    <dataValidation allowBlank="1" showInputMessage="1" showErrorMessage="1" prompt="Escriba notas en esta celda." sqref="G43:J44 G29:J30 G15:J15 G57:J57" xr:uid="{B552F904-3C67-4496-829B-4A78F9384A10}"/>
    <dataValidation allowBlank="1" showInputMessage="1" showErrorMessage="1" prompt="Escriba notas en la celda de la derecha." sqref="F15:F16 F29:F30 F43:F44 F57:F58" xr:uid="{EC3B7C30-9C0D-4483-91EF-3A438682D3F0}"/>
    <dataValidation allowBlank="1" showInputMessage="1" showErrorMessage="1" prompt="El año de esta celda se actualiza automáticamente según el año especificado en la hoja de cálculo Enero. El mes de esta hoja de cálculo se encuentra en la siguiente celda." sqref="L3:M3" xr:uid="{13783116-15B1-44B5-ACD0-491C1719408F}"/>
    <dataValidation allowBlank="1" showInputMessage="1" showErrorMessage="1" prompt="El mes de esta hoja de cálculo está en esta celda. Calendario comienza en la derecha y contiene las fechas del mes anterior, el actual y el siguiente. Las notas mensuales se pueden escribir en la celda F13." sqref="C32 L4:M4 C4 L32" xr:uid="{2A510E75-725F-40E9-97E8-4162BEA6DE28}"/>
    <dataValidation allowBlank="1" showInputMessage="1" showErrorMessage="1" prompt="Escriba las notas diarias basadas en el día del calendario que se encuentra arriba en las celdas de esta fila y las filas 6, 8, 10, 12 y 14, de las columnas C a I." sqref="D6 D20 D34 D48" xr:uid="{3705EC54-2D1F-4277-90DA-D565675A2F9F}"/>
  </dataValidations>
  <printOptions horizontalCentered="1" verticalCentered="1"/>
  <pageMargins left="0.59055118110236227" right="0.59055118110236227" top="0.59055118110236227" bottom="0.59055118110236227" header="0.31496062992125984" footer="0.31496062992125984"/>
  <pageSetup paperSize="41"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E779F-C50B-4C37-9050-667088C6BC5B}">
  <dimension ref="B1:T58"/>
  <sheetViews>
    <sheetView topLeftCell="A46" zoomScale="96" zoomScaleNormal="96" workbookViewId="0">
      <selection activeCell="H52" sqref="H52"/>
    </sheetView>
  </sheetViews>
  <sheetFormatPr baseColWidth="10" defaultRowHeight="15" x14ac:dyDescent="0.25"/>
  <cols>
    <col min="2" max="3" width="7.28515625" customWidth="1"/>
    <col min="4" max="10" width="18.5703125" customWidth="1"/>
    <col min="14" max="20" width="26.42578125" customWidth="1"/>
  </cols>
  <sheetData>
    <row r="1" spans="2:20" ht="22.5" x14ac:dyDescent="0.45">
      <c r="B1" s="73" t="s">
        <v>4</v>
      </c>
      <c r="C1" s="73"/>
      <c r="D1" s="73"/>
      <c r="E1" s="73"/>
      <c r="F1" s="73"/>
      <c r="G1" s="73"/>
      <c r="H1" s="73"/>
      <c r="I1" s="73"/>
      <c r="J1" s="73"/>
    </row>
    <row r="2" spans="2:20" ht="22.5" x14ac:dyDescent="0.45">
      <c r="B2" s="73" t="s">
        <v>25</v>
      </c>
      <c r="C2" s="73"/>
      <c r="D2" s="73"/>
      <c r="E2" s="73"/>
      <c r="F2" s="73"/>
      <c r="G2" s="73"/>
      <c r="H2" s="73"/>
      <c r="I2" s="73"/>
      <c r="J2" s="73"/>
    </row>
    <row r="3" spans="2:20" ht="16.5" x14ac:dyDescent="0.25">
      <c r="L3" s="1">
        <f>AñoCalendario</f>
        <v>2022</v>
      </c>
      <c r="M3" s="1"/>
      <c r="N3" s="2"/>
      <c r="O3" s="2"/>
      <c r="P3" s="2"/>
      <c r="Q3" s="2"/>
      <c r="R3" s="2"/>
      <c r="S3" s="3"/>
      <c r="T3" s="3"/>
    </row>
    <row r="4" spans="2:20" ht="17.25" x14ac:dyDescent="0.3">
      <c r="C4" s="4" t="str">
        <f>UPPER(TEXT(D7,"mmmm"))</f>
        <v>JUNIO</v>
      </c>
      <c r="D4" s="5" t="str">
        <f>UPPER(TEXT(InicioDeSemana,"ddd"))</f>
        <v>LU</v>
      </c>
      <c r="E4" s="6" t="str">
        <f t="shared" ref="E4:J4" si="0">UPPER(TEXT(E5,"ddd"))</f>
        <v>MAR</v>
      </c>
      <c r="F4" s="6" t="str">
        <f t="shared" si="0"/>
        <v>MIÉ</v>
      </c>
      <c r="G4" s="6" t="str">
        <f t="shared" si="0"/>
        <v>JUE</v>
      </c>
      <c r="H4" s="6" t="str">
        <f t="shared" si="0"/>
        <v>VIE</v>
      </c>
      <c r="I4" s="7" t="str">
        <f t="shared" si="0"/>
        <v>SÁB</v>
      </c>
      <c r="J4" s="7" t="str">
        <f t="shared" si="0"/>
        <v>DOM</v>
      </c>
      <c r="L4" s="4" t="str">
        <f>UPPER(TEXT(D21,"mmmm"))</f>
        <v>JULIO</v>
      </c>
      <c r="M4" s="4"/>
    </row>
    <row r="5" spans="2:20" ht="16.5" x14ac:dyDescent="0.25">
      <c r="C5" s="2"/>
      <c r="D5" s="8">
        <f t="array" ref="D5:J5">DíasYSemanas+DATE(AñoCalendario,6,1)-WEEKDAY(DATE(AñoCalendario,6,1),(InicioDeSemana="Lu")+1)+1</f>
        <v>44711</v>
      </c>
      <c r="E5" s="8">
        <v>44712</v>
      </c>
      <c r="F5" s="28">
        <v>44713</v>
      </c>
      <c r="G5" s="28">
        <v>44714</v>
      </c>
      <c r="H5" s="28">
        <v>44715</v>
      </c>
      <c r="I5" s="9">
        <v>44716</v>
      </c>
      <c r="J5" s="9">
        <v>44717</v>
      </c>
      <c r="L5" s="2"/>
      <c r="M5" s="2"/>
    </row>
    <row r="6" spans="2:20" ht="56.25" customHeight="1" x14ac:dyDescent="0.25">
      <c r="C6" s="2"/>
      <c r="D6" s="10"/>
      <c r="E6" s="10"/>
      <c r="F6" s="10"/>
      <c r="G6" s="10"/>
      <c r="H6" s="11"/>
      <c r="I6" s="12"/>
      <c r="J6" s="12"/>
      <c r="L6" s="2"/>
      <c r="M6" s="2"/>
    </row>
    <row r="7" spans="2:20" ht="16.5" x14ac:dyDescent="0.25">
      <c r="C7" s="2"/>
      <c r="D7" s="28">
        <f t="array" ref="D7:J7">DíasYSemanas+DATE(AñoCalendario,6,1)-WEEKDAY(DATE(AñoCalendario,6,1),(InicioDeSemana="Lu")+1)+8</f>
        <v>44718</v>
      </c>
      <c r="E7" s="28">
        <v>44719</v>
      </c>
      <c r="F7" s="28">
        <v>44720</v>
      </c>
      <c r="G7" s="28">
        <v>44721</v>
      </c>
      <c r="H7" s="28">
        <v>44722</v>
      </c>
      <c r="I7" s="9">
        <v>44723</v>
      </c>
      <c r="J7" s="9">
        <v>44724</v>
      </c>
      <c r="L7" s="2"/>
      <c r="M7" s="2"/>
    </row>
    <row r="8" spans="2:20" ht="56.25" customHeight="1" x14ac:dyDescent="0.25">
      <c r="C8" s="2"/>
      <c r="D8" s="10"/>
      <c r="E8" s="10"/>
      <c r="F8" s="10" t="s">
        <v>352</v>
      </c>
      <c r="G8" s="10"/>
      <c r="H8" s="10"/>
      <c r="I8" s="12"/>
      <c r="J8" s="12"/>
      <c r="L8" s="2"/>
      <c r="M8" s="2"/>
    </row>
    <row r="9" spans="2:20" ht="16.5" x14ac:dyDescent="0.25">
      <c r="C9" s="2"/>
      <c r="D9" s="28">
        <f t="array" ref="D9:J9">DíasYSemanas+DATE(AñoCalendario,6,1)-WEEKDAY(DATE(AñoCalendario,6,1),(InicioDeSemana="Lu")+1)+15</f>
        <v>44725</v>
      </c>
      <c r="E9" s="28">
        <v>44726</v>
      </c>
      <c r="F9" s="28">
        <v>44727</v>
      </c>
      <c r="G9" s="28">
        <v>44728</v>
      </c>
      <c r="H9" s="28">
        <v>44729</v>
      </c>
      <c r="I9" s="9">
        <v>44730</v>
      </c>
      <c r="J9" s="9">
        <v>44731</v>
      </c>
      <c r="L9" s="2"/>
      <c r="M9" s="2"/>
    </row>
    <row r="10" spans="2:20" ht="56.25" customHeight="1" x14ac:dyDescent="0.25">
      <c r="C10" s="2"/>
      <c r="D10" s="41" t="s">
        <v>285</v>
      </c>
      <c r="E10" s="10"/>
      <c r="F10" s="39" t="s">
        <v>200</v>
      </c>
      <c r="G10" s="11" t="s">
        <v>353</v>
      </c>
      <c r="H10" s="11" t="s">
        <v>354</v>
      </c>
      <c r="I10" s="12"/>
      <c r="J10" s="12"/>
      <c r="L10" s="2"/>
      <c r="M10" s="2"/>
    </row>
    <row r="11" spans="2:20" ht="16.5" x14ac:dyDescent="0.25">
      <c r="C11" s="2"/>
      <c r="D11" s="8">
        <f t="array" ref="D11:J11">DíasYSemanas+DATE(AñoCalendario,6,1)-WEEKDAY(DATE(AñoCalendario,6,1),(InicioDeSemana="Lu")+1)+22</f>
        <v>44732</v>
      </c>
      <c r="E11" s="25">
        <v>44733</v>
      </c>
      <c r="F11" s="28">
        <v>44734</v>
      </c>
      <c r="G11" s="28">
        <v>44735</v>
      </c>
      <c r="H11" s="28">
        <v>44736</v>
      </c>
      <c r="I11" s="9">
        <v>44737</v>
      </c>
      <c r="J11" s="9">
        <v>44738</v>
      </c>
      <c r="L11" s="2"/>
      <c r="M11" s="2"/>
    </row>
    <row r="12" spans="2:20" ht="56.25" customHeight="1" x14ac:dyDescent="0.25">
      <c r="C12" s="2"/>
      <c r="D12" s="11"/>
      <c r="E12" s="23" t="s">
        <v>2</v>
      </c>
      <c r="F12" s="47" t="s">
        <v>194</v>
      </c>
      <c r="G12" s="41" t="s">
        <v>343</v>
      </c>
      <c r="H12" s="11"/>
      <c r="I12" s="12"/>
      <c r="J12" s="12"/>
      <c r="L12" s="2"/>
      <c r="M12" s="2"/>
    </row>
    <row r="13" spans="2:20" ht="16.5" x14ac:dyDescent="0.25">
      <c r="C13" s="2"/>
      <c r="D13" s="25">
        <f t="array" ref="D13:J13">DíasYSemanas+DATE(AñoCalendario,6,1)-WEEKDAY(DATE(AñoCalendario,6,1),(InicioDeSemana="Lu")+1)+29</f>
        <v>44739</v>
      </c>
      <c r="E13" s="28">
        <v>44740</v>
      </c>
      <c r="F13" s="28">
        <v>44741</v>
      </c>
      <c r="G13" s="28">
        <v>44742</v>
      </c>
      <c r="H13" s="8">
        <v>44743</v>
      </c>
      <c r="I13" s="9">
        <v>44744</v>
      </c>
      <c r="J13" s="9">
        <v>44745</v>
      </c>
      <c r="L13" s="2"/>
      <c r="M13" s="2"/>
    </row>
    <row r="14" spans="2:20" ht="56.25" customHeight="1" x14ac:dyDescent="0.25">
      <c r="C14" s="2"/>
      <c r="D14" s="23" t="s">
        <v>3</v>
      </c>
      <c r="E14" s="38" t="s">
        <v>254</v>
      </c>
      <c r="F14" s="39"/>
      <c r="G14" s="10"/>
      <c r="H14" s="11"/>
      <c r="I14" s="12"/>
      <c r="J14" s="12"/>
      <c r="L14" s="2"/>
      <c r="M14" s="2"/>
    </row>
    <row r="15" spans="2:20" ht="15" customHeight="1" x14ac:dyDescent="0.25">
      <c r="C15" s="2"/>
      <c r="D15" s="8">
        <f t="array" ref="D15:E15">DíasYSemanas+DATE(AñoCalendario,6,1)-WEEKDAY(DATE(AñoCalendario,6,1),(InicioDeSemana="Lu")+1)+36</f>
        <v>44746</v>
      </c>
      <c r="E15" s="8">
        <v>44747</v>
      </c>
      <c r="F15" s="15" t="s">
        <v>0</v>
      </c>
      <c r="G15" s="16"/>
      <c r="H15" s="16"/>
      <c r="I15" s="16"/>
      <c r="J15" s="16"/>
      <c r="L15" s="2"/>
      <c r="M15" s="2"/>
    </row>
    <row r="16" spans="2:20" ht="56.25" customHeight="1" x14ac:dyDescent="0.25">
      <c r="C16" s="2"/>
      <c r="D16" s="10"/>
      <c r="E16" s="10"/>
      <c r="F16" s="74"/>
      <c r="G16" s="75"/>
      <c r="H16" s="75"/>
      <c r="I16" s="75"/>
      <c r="J16" s="76"/>
      <c r="L16" s="2"/>
      <c r="M16" s="2"/>
    </row>
    <row r="17" spans="2:20" ht="16.5" x14ac:dyDescent="0.25">
      <c r="C17" s="2"/>
      <c r="D17" s="2"/>
      <c r="E17" s="2"/>
      <c r="F17" s="2"/>
      <c r="G17" s="2"/>
      <c r="H17" s="2"/>
      <c r="I17" s="2"/>
      <c r="J17" s="3"/>
      <c r="L17" s="2"/>
      <c r="M17" s="2"/>
      <c r="N17" s="2"/>
      <c r="O17" s="2"/>
      <c r="P17" s="2"/>
      <c r="Q17" s="2"/>
      <c r="R17" s="2"/>
      <c r="S17" s="3"/>
      <c r="T17" s="3"/>
    </row>
    <row r="18" spans="2:20" ht="17.25" x14ac:dyDescent="0.3">
      <c r="C18" s="2"/>
      <c r="D18" s="14" t="str">
        <f>UPPER(TEXT(InicioDeSemana,"ddd"))</f>
        <v>LU</v>
      </c>
      <c r="E18" s="14" t="str">
        <f t="shared" ref="E18:J18" si="1">UPPER(TEXT(E19,"ddd"))</f>
        <v>MAR</v>
      </c>
      <c r="F18" s="14" t="str">
        <f t="shared" si="1"/>
        <v>MIÉ</v>
      </c>
      <c r="G18" s="14" t="str">
        <f t="shared" si="1"/>
        <v>JUE</v>
      </c>
      <c r="H18" s="14" t="str">
        <f t="shared" si="1"/>
        <v>VIE</v>
      </c>
      <c r="I18" s="7" t="str">
        <f t="shared" si="1"/>
        <v>SÁB</v>
      </c>
      <c r="J18" s="7" t="str">
        <f t="shared" si="1"/>
        <v>DOM</v>
      </c>
      <c r="L18" s="2"/>
      <c r="M18" s="2"/>
      <c r="N18" s="2"/>
      <c r="O18" s="2"/>
      <c r="P18" s="2"/>
      <c r="Q18" s="2"/>
      <c r="R18" s="2"/>
      <c r="S18" s="3"/>
      <c r="T18" s="3"/>
    </row>
    <row r="19" spans="2:20" ht="16.5" x14ac:dyDescent="0.25">
      <c r="C19" s="2"/>
      <c r="D19" s="8">
        <f t="array" ref="D19:J19">DíasYSemanas+DATE(AñoCalendario,7,1)-WEEKDAY(DATE(AñoCalendario,7,1),(InicioDeSemana="Lu")+1)+1</f>
        <v>44739</v>
      </c>
      <c r="E19" s="8">
        <v>44740</v>
      </c>
      <c r="F19" s="8">
        <v>44741</v>
      </c>
      <c r="G19" s="8">
        <v>44742</v>
      </c>
      <c r="H19" s="8">
        <v>44743</v>
      </c>
      <c r="I19" s="9">
        <v>44744</v>
      </c>
      <c r="J19" s="9">
        <v>44745</v>
      </c>
      <c r="L19" s="2"/>
      <c r="M19" s="2"/>
      <c r="N19" s="2"/>
      <c r="O19" s="2"/>
      <c r="P19" s="2"/>
      <c r="Q19" s="2"/>
      <c r="R19" s="2"/>
      <c r="S19" s="3"/>
      <c r="T19" s="3"/>
    </row>
    <row r="20" spans="2:20" ht="71.25" customHeight="1" x14ac:dyDescent="0.25">
      <c r="C20" s="2"/>
      <c r="D20" s="10"/>
      <c r="E20" s="10"/>
      <c r="F20" s="10"/>
      <c r="G20" s="10"/>
      <c r="H20" s="10"/>
      <c r="I20" s="12"/>
      <c r="J20" s="12"/>
      <c r="L20" s="2"/>
      <c r="M20" s="2"/>
      <c r="N20" s="2"/>
      <c r="O20" s="2"/>
      <c r="P20" s="2"/>
      <c r="Q20" s="2"/>
      <c r="R20" s="2"/>
      <c r="S20" s="3"/>
      <c r="T20" s="3"/>
    </row>
    <row r="21" spans="2:20" ht="16.5" x14ac:dyDescent="0.25">
      <c r="C21" s="2"/>
      <c r="D21" s="25">
        <f t="array" ref="D21:J21">DíasYSemanas+DATE(AñoCalendario,7,1)-WEEKDAY(DATE(AñoCalendario,7,1),(InicioDeSemana="Lu")+1)+8</f>
        <v>44746</v>
      </c>
      <c r="E21" s="25">
        <v>44747</v>
      </c>
      <c r="F21" s="25">
        <v>44748</v>
      </c>
      <c r="G21" s="25">
        <v>44749</v>
      </c>
      <c r="H21" s="25">
        <v>44750</v>
      </c>
      <c r="I21" s="26">
        <v>44751</v>
      </c>
      <c r="J21" s="26">
        <v>44752</v>
      </c>
      <c r="L21" s="2"/>
      <c r="M21" s="2"/>
      <c r="N21" s="2"/>
      <c r="O21" s="2"/>
      <c r="P21" s="2"/>
      <c r="Q21" s="2"/>
      <c r="R21" s="2"/>
      <c r="S21" s="3"/>
      <c r="T21" s="3"/>
    </row>
    <row r="22" spans="2:20" ht="71.25" customHeight="1" x14ac:dyDescent="0.25">
      <c r="C22" s="2"/>
      <c r="D22" s="22" t="s">
        <v>1</v>
      </c>
      <c r="E22" s="22" t="s">
        <v>1</v>
      </c>
      <c r="F22" s="22" t="s">
        <v>1</v>
      </c>
      <c r="G22" s="22" t="s">
        <v>1</v>
      </c>
      <c r="H22" s="22" t="s">
        <v>1</v>
      </c>
      <c r="I22" s="22" t="s">
        <v>1</v>
      </c>
      <c r="J22" s="22" t="s">
        <v>1</v>
      </c>
      <c r="L22" s="2"/>
      <c r="M22" s="2"/>
      <c r="N22" s="2"/>
      <c r="O22" s="2"/>
      <c r="P22" s="2"/>
      <c r="Q22" s="2"/>
      <c r="R22" s="2"/>
      <c r="S22" s="3"/>
      <c r="T22" s="3"/>
    </row>
    <row r="23" spans="2:20" ht="16.5" x14ac:dyDescent="0.25">
      <c r="C23" s="2"/>
      <c r="D23" s="25">
        <f t="array" ref="D23:J23">DíasYSemanas+DATE(AñoCalendario,7,1)-WEEKDAY(DATE(AñoCalendario,7,1),(InicioDeSemana="Lu")+1)+15</f>
        <v>44753</v>
      </c>
      <c r="E23" s="25">
        <v>44754</v>
      </c>
      <c r="F23" s="25">
        <v>44755</v>
      </c>
      <c r="G23" s="25">
        <v>44756</v>
      </c>
      <c r="H23" s="25">
        <v>44757</v>
      </c>
      <c r="I23" s="26">
        <v>44758</v>
      </c>
      <c r="J23" s="26">
        <v>44759</v>
      </c>
      <c r="L23" s="2"/>
      <c r="M23" s="2"/>
      <c r="N23" s="2"/>
      <c r="O23" s="2"/>
      <c r="P23" s="2"/>
      <c r="Q23" s="2"/>
      <c r="R23" s="2"/>
      <c r="S23" s="3"/>
      <c r="T23" s="3"/>
    </row>
    <row r="24" spans="2:20" ht="71.25" customHeight="1" x14ac:dyDescent="0.25">
      <c r="C24" s="2"/>
      <c r="D24" s="22" t="s">
        <v>1</v>
      </c>
      <c r="E24" s="22" t="s">
        <v>1</v>
      </c>
      <c r="F24" s="22" t="s">
        <v>1</v>
      </c>
      <c r="G24" s="22" t="s">
        <v>1</v>
      </c>
      <c r="H24" s="22" t="s">
        <v>1</v>
      </c>
      <c r="I24" s="22" t="s">
        <v>1</v>
      </c>
      <c r="J24" s="22" t="s">
        <v>1</v>
      </c>
      <c r="L24" s="2"/>
      <c r="M24" s="2"/>
      <c r="N24" s="2"/>
      <c r="O24" s="2"/>
      <c r="P24" s="2"/>
      <c r="Q24" s="2"/>
      <c r="R24" s="2"/>
      <c r="S24" s="3"/>
      <c r="T24" s="3"/>
    </row>
    <row r="25" spans="2:20" ht="16.5" x14ac:dyDescent="0.25">
      <c r="C25" s="2"/>
      <c r="D25" s="25">
        <f t="array" ref="D25:J25">DíasYSemanas+DATE(AñoCalendario,7,1)-WEEKDAY(DATE(AñoCalendario,7,1),(InicioDeSemana="Lu")+1)+22</f>
        <v>44760</v>
      </c>
      <c r="E25" s="25">
        <v>44761</v>
      </c>
      <c r="F25" s="25">
        <v>44762</v>
      </c>
      <c r="G25" s="25">
        <v>44763</v>
      </c>
      <c r="H25" s="25">
        <v>44764</v>
      </c>
      <c r="I25" s="26">
        <v>44765</v>
      </c>
      <c r="J25" s="26">
        <v>44766</v>
      </c>
      <c r="L25" s="2"/>
      <c r="M25" s="2"/>
      <c r="N25" s="2"/>
      <c r="O25" s="2"/>
      <c r="P25" s="2"/>
      <c r="Q25" s="2"/>
      <c r="R25" s="2"/>
      <c r="S25" s="3"/>
      <c r="T25" s="3"/>
    </row>
    <row r="26" spans="2:20" ht="71.25" customHeight="1" x14ac:dyDescent="0.25">
      <c r="C26" s="2"/>
      <c r="D26" s="22" t="s">
        <v>1</v>
      </c>
      <c r="E26" s="22" t="s">
        <v>1</v>
      </c>
      <c r="F26" s="22" t="s">
        <v>1</v>
      </c>
      <c r="G26" s="22" t="s">
        <v>1</v>
      </c>
      <c r="H26" s="22" t="s">
        <v>1</v>
      </c>
      <c r="I26" s="22" t="s">
        <v>1</v>
      </c>
      <c r="J26" s="22" t="s">
        <v>1</v>
      </c>
      <c r="L26" s="2"/>
      <c r="M26" s="2"/>
      <c r="N26" s="2"/>
      <c r="O26" s="2"/>
      <c r="P26" s="2"/>
      <c r="Q26" s="2"/>
      <c r="R26" s="2"/>
      <c r="S26" s="3"/>
      <c r="T26" s="3"/>
    </row>
    <row r="27" spans="2:20" ht="16.5" x14ac:dyDescent="0.25">
      <c r="C27" s="2"/>
      <c r="D27" s="8">
        <f t="array" ref="D27:J27">DíasYSemanas+DATE(AñoCalendario,7,1)-WEEKDAY(DATE(AñoCalendario,7,1),(InicioDeSemana="Lu")+1)+29</f>
        <v>44767</v>
      </c>
      <c r="E27" s="8">
        <v>44768</v>
      </c>
      <c r="F27" s="8">
        <v>44769</v>
      </c>
      <c r="G27" s="8">
        <v>44770</v>
      </c>
      <c r="H27" s="8">
        <v>44771</v>
      </c>
      <c r="I27" s="9">
        <v>44772</v>
      </c>
      <c r="J27" s="9">
        <v>44773</v>
      </c>
      <c r="L27" s="2"/>
      <c r="M27" s="2"/>
      <c r="N27" s="2"/>
      <c r="O27" s="2"/>
      <c r="P27" s="2"/>
      <c r="Q27" s="2"/>
      <c r="R27" s="2"/>
      <c r="S27" s="3"/>
      <c r="T27" s="3"/>
    </row>
    <row r="28" spans="2:20" ht="71.25" customHeight="1" x14ac:dyDescent="0.25">
      <c r="C28" s="2"/>
      <c r="D28" s="66" t="s">
        <v>290</v>
      </c>
      <c r="E28" s="29"/>
      <c r="F28" s="40" t="s">
        <v>211</v>
      </c>
      <c r="G28" s="30"/>
      <c r="H28" s="30"/>
      <c r="I28" s="31"/>
      <c r="J28" s="31"/>
      <c r="L28" s="2"/>
      <c r="M28" s="2"/>
      <c r="N28" s="2"/>
      <c r="O28" s="2"/>
      <c r="P28" s="2"/>
      <c r="Q28" s="2"/>
      <c r="R28" s="2"/>
      <c r="S28" s="3"/>
      <c r="T28" s="3"/>
    </row>
    <row r="29" spans="2:20" ht="16.5" x14ac:dyDescent="0.25">
      <c r="B29" s="32"/>
      <c r="C29" s="33"/>
      <c r="D29" s="8">
        <f t="array" ref="D29:E29">DíasYSemanas+DATE(AñoCalendario,7,1)-WEEKDAY(DATE(AñoCalendario,7,1),(InicioDeSemana="Lu")+1)+36</f>
        <v>44774</v>
      </c>
      <c r="E29" s="8">
        <v>44775</v>
      </c>
      <c r="F29" s="77" t="s">
        <v>0</v>
      </c>
      <c r="G29" s="78"/>
      <c r="H29" s="78"/>
      <c r="I29" s="78"/>
      <c r="J29" s="78"/>
      <c r="L29" s="2"/>
      <c r="M29" s="2"/>
      <c r="N29" s="2"/>
      <c r="O29" s="2"/>
      <c r="P29" s="2"/>
      <c r="Q29" s="2"/>
      <c r="R29" s="2"/>
      <c r="S29" s="3"/>
      <c r="T29" s="3"/>
    </row>
    <row r="30" spans="2:20" ht="70.5" customHeight="1" x14ac:dyDescent="0.25">
      <c r="B30" s="32"/>
      <c r="C30" s="33"/>
      <c r="D30" s="10"/>
      <c r="E30" s="11"/>
      <c r="F30" s="77"/>
      <c r="G30" s="78"/>
      <c r="H30" s="78"/>
      <c r="I30" s="78"/>
      <c r="J30" s="78"/>
      <c r="L30" s="2"/>
      <c r="M30" s="2"/>
      <c r="N30" s="2"/>
      <c r="O30" s="2"/>
      <c r="P30" s="2"/>
      <c r="Q30" s="2"/>
      <c r="R30" s="2"/>
      <c r="S30" s="3"/>
      <c r="T30" s="3"/>
    </row>
    <row r="31" spans="2:20" x14ac:dyDescent="0.25">
      <c r="B31" s="17"/>
      <c r="C31" s="17"/>
      <c r="D31" s="17"/>
    </row>
    <row r="32" spans="2:20" ht="21.75" customHeight="1" x14ac:dyDescent="0.3">
      <c r="B32" s="32"/>
      <c r="C32" s="37" t="str">
        <f>UPPER(TEXT(D35,"mmmm"))</f>
        <v>AGOSTO</v>
      </c>
      <c r="D32" s="6" t="str">
        <f>UPPER(TEXT(InicioDeSemana,"ddd"))</f>
        <v>LU</v>
      </c>
      <c r="E32" s="6" t="str">
        <f t="shared" ref="E32:J32" si="2">UPPER(TEXT(E33,"ddd"))</f>
        <v>MAR</v>
      </c>
      <c r="F32" s="6" t="str">
        <f t="shared" si="2"/>
        <v>MIÉ</v>
      </c>
      <c r="G32" s="6" t="str">
        <f t="shared" si="2"/>
        <v>JUE</v>
      </c>
      <c r="H32" s="6" t="str">
        <f t="shared" si="2"/>
        <v>VIE</v>
      </c>
      <c r="I32" s="7" t="str">
        <f t="shared" si="2"/>
        <v>SÁB</v>
      </c>
      <c r="J32" s="7" t="str">
        <f t="shared" si="2"/>
        <v>DOM</v>
      </c>
      <c r="L32" s="18" t="str">
        <f>UPPER(TEXT(D49,"mmmm"))</f>
        <v>SEPTIEMBRE</v>
      </c>
    </row>
    <row r="33" spans="2:12" ht="16.5" x14ac:dyDescent="0.25">
      <c r="B33" s="32"/>
      <c r="C33" s="33"/>
      <c r="D33" s="8">
        <f t="array" ref="D33:J33">DíasYSemanas+DATE(AñoCalendario,8,1)-WEEKDAY(DATE(AñoCalendario,8,1),(InicioDeSemana="Lu")+1)+1</f>
        <v>44774</v>
      </c>
      <c r="E33" s="8">
        <v>44775</v>
      </c>
      <c r="F33" s="8">
        <v>44776</v>
      </c>
      <c r="G33" s="8">
        <v>44777</v>
      </c>
      <c r="H33" s="8">
        <v>44778</v>
      </c>
      <c r="I33" s="9">
        <v>44779</v>
      </c>
      <c r="J33" s="9">
        <v>44780</v>
      </c>
      <c r="L33" s="3"/>
    </row>
    <row r="34" spans="2:12" s="17" customFormat="1" ht="64.5" customHeight="1" x14ac:dyDescent="0.25">
      <c r="C34" s="2"/>
      <c r="D34" s="34" t="s">
        <v>292</v>
      </c>
      <c r="E34" s="34"/>
      <c r="F34" s="34"/>
      <c r="G34" s="68" t="s">
        <v>355</v>
      </c>
      <c r="H34" s="34"/>
      <c r="I34" s="36"/>
      <c r="J34" s="36"/>
      <c r="L34" s="3"/>
    </row>
    <row r="35" spans="2:12" ht="16.5" x14ac:dyDescent="0.25">
      <c r="C35" s="2"/>
      <c r="D35" s="8">
        <f t="array" ref="D35:J35">DíasYSemanas+DATE(AñoCalendario,8,1)-WEEKDAY(DATE(AñoCalendario,8,1),(InicioDeSemana="Lu")+1)+8</f>
        <v>44781</v>
      </c>
      <c r="E35" s="8">
        <v>44782</v>
      </c>
      <c r="F35" s="8">
        <v>44783</v>
      </c>
      <c r="G35" s="8">
        <v>44784</v>
      </c>
      <c r="H35" s="8">
        <v>44785</v>
      </c>
      <c r="I35" s="9">
        <v>44786</v>
      </c>
      <c r="J35" s="9">
        <v>44787</v>
      </c>
      <c r="L35" s="3"/>
    </row>
    <row r="36" spans="2:12" s="17" customFormat="1" ht="64.5" customHeight="1" x14ac:dyDescent="0.25">
      <c r="C36" s="2"/>
      <c r="D36" s="21" t="s">
        <v>293</v>
      </c>
      <c r="E36" s="63" t="s">
        <v>256</v>
      </c>
      <c r="F36" s="11" t="s">
        <v>219</v>
      </c>
      <c r="G36" s="11"/>
      <c r="H36" s="11" t="s">
        <v>354</v>
      </c>
      <c r="I36" s="12"/>
      <c r="J36" s="12"/>
      <c r="L36" s="3"/>
    </row>
    <row r="37" spans="2:12" ht="23.25" customHeight="1" x14ac:dyDescent="0.25">
      <c r="C37" s="2"/>
      <c r="D37" s="25">
        <f t="array" ref="D37:J37">DíasYSemanas+DATE(AñoCalendario,8,1)-WEEKDAY(DATE(AñoCalendario,8,1),(InicioDeSemana="Lu")+1)+15</f>
        <v>44788</v>
      </c>
      <c r="E37" s="8">
        <v>44789</v>
      </c>
      <c r="F37" s="8">
        <v>44790</v>
      </c>
      <c r="G37" s="8">
        <v>44791</v>
      </c>
      <c r="H37" s="8">
        <v>44792</v>
      </c>
      <c r="I37" s="9">
        <v>44793</v>
      </c>
      <c r="J37" s="9">
        <v>44794</v>
      </c>
      <c r="L37" s="3"/>
    </row>
    <row r="38" spans="2:12" s="17" customFormat="1" ht="64.5" customHeight="1" x14ac:dyDescent="0.25">
      <c r="C38" s="2"/>
      <c r="D38" s="24" t="s">
        <v>2</v>
      </c>
      <c r="E38" s="10"/>
      <c r="F38" s="38" t="s">
        <v>356</v>
      </c>
      <c r="G38" s="10"/>
      <c r="H38" s="10"/>
      <c r="I38" s="12"/>
      <c r="J38" s="12"/>
      <c r="L38" s="3"/>
    </row>
    <row r="39" spans="2:12" ht="19.5" customHeight="1" x14ac:dyDescent="0.25">
      <c r="C39" s="2"/>
      <c r="D39" s="8">
        <f t="array" ref="D39:J39">DíasYSemanas+DATE(AñoCalendario,8,1)-WEEKDAY(DATE(AñoCalendario,8,1),(InicioDeSemana="Lu")+1)+22</f>
        <v>44795</v>
      </c>
      <c r="E39" s="8">
        <v>44796</v>
      </c>
      <c r="F39" s="8">
        <v>44797</v>
      </c>
      <c r="G39" s="8">
        <v>44798</v>
      </c>
      <c r="H39" s="8">
        <v>44799</v>
      </c>
      <c r="I39" s="9">
        <v>44800</v>
      </c>
      <c r="J39" s="9">
        <v>44801</v>
      </c>
      <c r="L39" s="3"/>
    </row>
    <row r="40" spans="2:12" s="17" customFormat="1" ht="64.5" customHeight="1" x14ac:dyDescent="0.25">
      <c r="C40" s="2"/>
      <c r="D40" s="10" t="s">
        <v>115</v>
      </c>
      <c r="E40" s="11"/>
      <c r="F40" s="11"/>
      <c r="G40" s="68" t="s">
        <v>357</v>
      </c>
      <c r="H40" s="10" t="s">
        <v>358</v>
      </c>
      <c r="I40" s="12"/>
      <c r="J40" s="12"/>
      <c r="L40" s="3"/>
    </row>
    <row r="41" spans="2:12" ht="17.25" customHeight="1" x14ac:dyDescent="0.25">
      <c r="C41" s="2"/>
      <c r="D41" s="8">
        <f t="array" ref="D41:J41">DíasYSemanas+DATE(AñoCalendario,8,1)-WEEKDAY(DATE(AñoCalendario,8,1),(InicioDeSemana="Lu")+1)+29</f>
        <v>44802</v>
      </c>
      <c r="E41" s="8">
        <v>44803</v>
      </c>
      <c r="F41" s="8">
        <v>44804</v>
      </c>
      <c r="G41" s="8">
        <v>44805</v>
      </c>
      <c r="H41" s="8">
        <v>44806</v>
      </c>
      <c r="I41" s="9">
        <v>44807</v>
      </c>
      <c r="J41" s="9">
        <v>44808</v>
      </c>
      <c r="L41" s="3"/>
    </row>
    <row r="42" spans="2:12" s="17" customFormat="1" ht="64.5" customHeight="1" x14ac:dyDescent="0.25">
      <c r="C42" s="2"/>
      <c r="D42" s="41" t="s">
        <v>297</v>
      </c>
      <c r="E42" s="10"/>
      <c r="F42" s="10"/>
      <c r="G42" s="10"/>
      <c r="H42" s="10"/>
      <c r="I42" s="12"/>
      <c r="J42" s="12"/>
      <c r="L42" s="3"/>
    </row>
    <row r="43" spans="2:12" ht="21" customHeight="1" x14ac:dyDescent="0.25">
      <c r="C43" s="2"/>
      <c r="D43" s="8">
        <f t="array" ref="D43:E43">DíasYSemanas+DATE(AñoCalendario,8,1)-WEEKDAY(DATE(AñoCalendario,8,1),(InicioDeSemana="Lu")+1)+36</f>
        <v>44809</v>
      </c>
      <c r="E43" s="8">
        <v>44810</v>
      </c>
      <c r="F43" s="77" t="s">
        <v>0</v>
      </c>
      <c r="G43" s="78"/>
      <c r="H43" s="78"/>
      <c r="I43" s="78"/>
      <c r="J43" s="78"/>
      <c r="L43" s="3"/>
    </row>
    <row r="44" spans="2:12" s="17" customFormat="1" ht="64.5" customHeight="1" x14ac:dyDescent="0.25">
      <c r="C44" s="2"/>
      <c r="D44" s="10"/>
      <c r="E44" s="10"/>
      <c r="F44" s="77"/>
      <c r="G44" s="78"/>
      <c r="H44" s="78"/>
      <c r="I44" s="78"/>
      <c r="J44" s="78"/>
      <c r="L44" s="3"/>
    </row>
    <row r="46" spans="2:12" ht="17.25" x14ac:dyDescent="0.3">
      <c r="D46" s="7" t="str">
        <f>UPPER(TEXT(InicioDeSemana,"ddd"))</f>
        <v>LU</v>
      </c>
      <c r="E46" s="7" t="str">
        <f t="shared" ref="E46:J46" si="3">UPPER(TEXT(E47,"ddd"))</f>
        <v>MAR</v>
      </c>
      <c r="F46" s="7" t="str">
        <f t="shared" si="3"/>
        <v>MIÉ</v>
      </c>
      <c r="G46" s="7" t="str">
        <f t="shared" si="3"/>
        <v>JUE</v>
      </c>
      <c r="H46" s="7" t="str">
        <f t="shared" si="3"/>
        <v>VIE</v>
      </c>
      <c r="I46" s="7" t="str">
        <f t="shared" si="3"/>
        <v>SÁB</v>
      </c>
      <c r="J46" s="7" t="str">
        <f t="shared" si="3"/>
        <v>DOM</v>
      </c>
    </row>
    <row r="47" spans="2:12" ht="16.5" x14ac:dyDescent="0.25">
      <c r="D47" s="9">
        <f t="array" ref="D47:J47">DíasYSemanas+DATE(AñoCalendario,9,1)-WEEKDAY(DATE(AñoCalendario,9,1),(InicioDeSemana="Lu")+1)+1</f>
        <v>44802</v>
      </c>
      <c r="E47" s="9">
        <v>44803</v>
      </c>
      <c r="F47" s="9">
        <v>44804</v>
      </c>
      <c r="G47" s="8">
        <v>44805</v>
      </c>
      <c r="H47" s="8">
        <v>44806</v>
      </c>
      <c r="I47" s="9">
        <v>44807</v>
      </c>
      <c r="J47" s="9">
        <v>44808</v>
      </c>
    </row>
    <row r="48" spans="2:12" ht="65.25" customHeight="1" x14ac:dyDescent="0.25">
      <c r="D48" s="12"/>
      <c r="E48" s="12"/>
      <c r="F48" s="12"/>
      <c r="G48" s="41" t="s">
        <v>227</v>
      </c>
      <c r="H48" s="12"/>
      <c r="I48" s="12"/>
      <c r="J48" s="12"/>
    </row>
    <row r="49" spans="4:10" ht="16.5" x14ac:dyDescent="0.25">
      <c r="D49" s="8">
        <f t="array" ref="D49:J49">DíasYSemanas+DATE(AñoCalendario,9,1)-WEEKDAY(DATE(AñoCalendario,9,1),(InicioDeSemana="Lu")+1)+8</f>
        <v>44809</v>
      </c>
      <c r="E49" s="8">
        <v>44810</v>
      </c>
      <c r="F49" s="8">
        <v>44811</v>
      </c>
      <c r="G49" s="8">
        <v>44812</v>
      </c>
      <c r="H49" s="8">
        <v>44813</v>
      </c>
      <c r="I49" s="9">
        <v>44814</v>
      </c>
      <c r="J49" s="9">
        <v>44815</v>
      </c>
    </row>
    <row r="50" spans="4:10" ht="65.25" customHeight="1" x14ac:dyDescent="0.25">
      <c r="D50" s="10" t="s">
        <v>300</v>
      </c>
      <c r="E50" s="41" t="s">
        <v>258</v>
      </c>
      <c r="F50" s="12"/>
      <c r="G50" s="12"/>
      <c r="H50" s="10" t="s">
        <v>359</v>
      </c>
      <c r="I50" s="12"/>
      <c r="J50" s="12"/>
    </row>
    <row r="51" spans="4:10" ht="16.5" x14ac:dyDescent="0.25">
      <c r="D51" s="8">
        <f t="array" ref="D51:J51">DíasYSemanas+DATE(AñoCalendario,9,1)-WEEKDAY(DATE(AñoCalendario,9,1),(InicioDeSemana="Lu")+1)+15</f>
        <v>44816</v>
      </c>
      <c r="E51" s="8">
        <v>44817</v>
      </c>
      <c r="F51" s="8">
        <v>44818</v>
      </c>
      <c r="G51" s="8">
        <v>44819</v>
      </c>
      <c r="H51" s="8">
        <v>44820</v>
      </c>
      <c r="I51" s="9">
        <v>44821</v>
      </c>
      <c r="J51" s="9">
        <v>44822</v>
      </c>
    </row>
    <row r="52" spans="4:10" ht="65.25" customHeight="1" x14ac:dyDescent="0.25">
      <c r="D52" s="10"/>
      <c r="E52" s="10"/>
      <c r="F52" s="10"/>
      <c r="G52" s="41" t="s">
        <v>353</v>
      </c>
      <c r="H52" s="10"/>
      <c r="I52" s="12"/>
      <c r="J52" s="12"/>
    </row>
    <row r="53" spans="4:10" ht="16.5" x14ac:dyDescent="0.25">
      <c r="D53" s="8">
        <f t="array" ref="D53:J53">DíasYSemanas+DATE(AñoCalendario,9,1)-WEEKDAY(DATE(AñoCalendario,9,1),(InicioDeSemana="Lu")+1)+22</f>
        <v>44823</v>
      </c>
      <c r="E53" s="8">
        <v>44824</v>
      </c>
      <c r="F53" s="8">
        <v>44825</v>
      </c>
      <c r="G53" s="8">
        <v>44826</v>
      </c>
      <c r="H53" s="8">
        <v>44827</v>
      </c>
      <c r="I53" s="9">
        <v>44828</v>
      </c>
      <c r="J53" s="9">
        <v>44829</v>
      </c>
    </row>
    <row r="54" spans="4:10" ht="65.25" customHeight="1" x14ac:dyDescent="0.25">
      <c r="D54" s="19"/>
      <c r="E54" s="19"/>
      <c r="F54" s="19"/>
      <c r="G54" s="19"/>
      <c r="H54" s="19"/>
      <c r="I54" s="12"/>
      <c r="J54" s="12"/>
    </row>
    <row r="55" spans="4:10" ht="16.5" x14ac:dyDescent="0.25">
      <c r="D55" s="8">
        <f t="array" ref="D55:J55">DíasYSemanas+DATE(AñoCalendario,9,1)-WEEKDAY(DATE(AñoCalendario,9,1),(InicioDeSemana="Lu")+1)+29</f>
        <v>44830</v>
      </c>
      <c r="E55" s="8">
        <v>44831</v>
      </c>
      <c r="F55" s="8">
        <v>44832</v>
      </c>
      <c r="G55" s="8">
        <v>44833</v>
      </c>
      <c r="H55" s="8">
        <v>44834</v>
      </c>
      <c r="I55" s="9">
        <v>44835</v>
      </c>
      <c r="J55" s="9">
        <v>44836</v>
      </c>
    </row>
    <row r="56" spans="4:10" ht="65.25" customHeight="1" x14ac:dyDescent="0.25">
      <c r="D56" s="12"/>
      <c r="E56" s="12"/>
      <c r="F56" s="12"/>
      <c r="G56" s="12"/>
      <c r="H56" s="12"/>
      <c r="I56" s="12"/>
      <c r="J56" s="12"/>
    </row>
    <row r="57" spans="4:10" ht="16.5" x14ac:dyDescent="0.25">
      <c r="D57" s="9">
        <f t="array" ref="D57:E57">DíasYSemanas+DATE(AñoCalendario,9,1)-WEEKDAY(DATE(AñoCalendario,9,1),(InicioDeSemana="Lu")+1)+36</f>
        <v>44837</v>
      </c>
      <c r="E57" s="9">
        <v>44838</v>
      </c>
      <c r="F57" s="20" t="s">
        <v>0</v>
      </c>
      <c r="G57" s="27"/>
      <c r="H57" s="27"/>
      <c r="I57" s="27"/>
      <c r="J57" s="27"/>
    </row>
    <row r="58" spans="4:10" ht="65.25" customHeight="1" x14ac:dyDescent="0.25">
      <c r="D58" s="12"/>
      <c r="E58" s="12"/>
      <c r="F58" s="72"/>
      <c r="G58" s="72"/>
      <c r="H58" s="72"/>
      <c r="I58" s="72"/>
      <c r="J58" s="72"/>
    </row>
  </sheetData>
  <mergeCells count="8">
    <mergeCell ref="F58:J58"/>
    <mergeCell ref="B1:J1"/>
    <mergeCell ref="B2:J2"/>
    <mergeCell ref="F16:J16"/>
    <mergeCell ref="F29:F30"/>
    <mergeCell ref="G29:J30"/>
    <mergeCell ref="F43:F44"/>
    <mergeCell ref="G43:J44"/>
  </mergeCells>
  <conditionalFormatting sqref="J33:J42 J23 J25 J27:J28">
    <cfRule type="expression" dxfId="91" priority="16">
      <formula>$J$3="DO"</formula>
    </cfRule>
  </conditionalFormatting>
  <conditionalFormatting sqref="D13:J13 D15:E15">
    <cfRule type="expression" dxfId="90" priority="29">
      <formula>AND(DAY(D13)&gt;=1,DAY(D13)&lt;=15)</formula>
    </cfRule>
  </conditionalFormatting>
  <conditionalFormatting sqref="D5:I6">
    <cfRule type="expression" dxfId="89" priority="28">
      <formula>DAY(D5)&gt;8</formula>
    </cfRule>
  </conditionalFormatting>
  <conditionalFormatting sqref="D5:D16 E8">
    <cfRule type="expression" dxfId="88" priority="27">
      <formula>E$3="DO"</formula>
    </cfRule>
  </conditionalFormatting>
  <conditionalFormatting sqref="I5:I14">
    <cfRule type="expression" dxfId="87" priority="26">
      <formula>J$3="SÁ"</formula>
    </cfRule>
  </conditionalFormatting>
  <conditionalFormatting sqref="J19:J21">
    <cfRule type="expression" dxfId="86" priority="21">
      <formula>$J$3="DO"</formula>
    </cfRule>
  </conditionalFormatting>
  <conditionalFormatting sqref="D27:J27 D29:E29">
    <cfRule type="expression" dxfId="85" priority="25">
      <formula>AND(DAY(D27)&gt;=1,DAY(D27)&lt;=15)</formula>
    </cfRule>
  </conditionalFormatting>
  <conditionalFormatting sqref="D19:I20">
    <cfRule type="expression" dxfId="84" priority="24">
      <formula>DAY(D19)&gt;8</formula>
    </cfRule>
  </conditionalFormatting>
  <conditionalFormatting sqref="D19:D21 D23 D25 D27 D29:D30">
    <cfRule type="expression" dxfId="83" priority="23">
      <formula>N$3="DO"</formula>
    </cfRule>
  </conditionalFormatting>
  <conditionalFormatting sqref="I19:J21 I23:J23 I25:J25 I27:J28">
    <cfRule type="expression" dxfId="82" priority="22">
      <formula>S$3="SÁ"</formula>
    </cfRule>
  </conditionalFormatting>
  <conditionalFormatting sqref="D41:J41 D43:E43">
    <cfRule type="expression" dxfId="81" priority="20">
      <formula>AND(DAY(D41)&gt;=1,DAY(D41)&lt;=15)</formula>
    </cfRule>
  </conditionalFormatting>
  <conditionalFormatting sqref="D33:I34">
    <cfRule type="expression" dxfId="80" priority="19">
      <formula>DAY(D33)&gt;8</formula>
    </cfRule>
  </conditionalFormatting>
  <conditionalFormatting sqref="D33:D35 D37:D39 D41:D44">
    <cfRule type="expression" dxfId="79" priority="18">
      <formula>D$3="DO"</formula>
    </cfRule>
  </conditionalFormatting>
  <conditionalFormatting sqref="I33:J42">
    <cfRule type="expression" dxfId="78" priority="17">
      <formula>I$3="SÁ"</formula>
    </cfRule>
  </conditionalFormatting>
  <conditionalFormatting sqref="J5:J14">
    <cfRule type="expression" dxfId="77" priority="30">
      <formula>#REF!="SÁ"</formula>
    </cfRule>
  </conditionalFormatting>
  <conditionalFormatting sqref="J5:J14">
    <cfRule type="expression" dxfId="76" priority="31">
      <formula>#REF!="DO"</formula>
    </cfRule>
  </conditionalFormatting>
  <conditionalFormatting sqref="D55:J55 D57:E57">
    <cfRule type="expression" dxfId="75" priority="15">
      <formula>AND(DAY(D55)&gt;=1,DAY(D55)&lt;=15)</formula>
    </cfRule>
  </conditionalFormatting>
  <conditionalFormatting sqref="D47:I47 D48:F48 H48:I48">
    <cfRule type="expression" dxfId="74" priority="14">
      <formula>DAY(D47)&gt;8</formula>
    </cfRule>
  </conditionalFormatting>
  <conditionalFormatting sqref="D47:D58">
    <cfRule type="expression" dxfId="73" priority="13">
      <formula>M$3="DO"</formula>
    </cfRule>
  </conditionalFormatting>
  <conditionalFormatting sqref="I47:J56">
    <cfRule type="expression" dxfId="72" priority="12">
      <formula>R$3="SÁ"</formula>
    </cfRule>
  </conditionalFormatting>
  <conditionalFormatting sqref="J47:J56">
    <cfRule type="expression" dxfId="71" priority="11">
      <formula>$I$3="DO"</formula>
    </cfRule>
  </conditionalFormatting>
  <conditionalFormatting sqref="D22:J22">
    <cfRule type="expression" dxfId="70" priority="10">
      <formula>O$3="DO"</formula>
    </cfRule>
  </conditionalFormatting>
  <conditionalFormatting sqref="D24:J24">
    <cfRule type="expression" dxfId="69" priority="9">
      <formula>O$3="DO"</formula>
    </cfRule>
  </conditionalFormatting>
  <conditionalFormatting sqref="D26:J26">
    <cfRule type="expression" dxfId="68" priority="8">
      <formula>O$3="DO"</formula>
    </cfRule>
  </conditionalFormatting>
  <conditionalFormatting sqref="D36">
    <cfRule type="expression" dxfId="67" priority="7">
      <formula>D$3="DO"</formula>
    </cfRule>
  </conditionalFormatting>
  <conditionalFormatting sqref="G8">
    <cfRule type="expression" dxfId="66" priority="6">
      <formula>H$3="DO"</formula>
    </cfRule>
  </conditionalFormatting>
  <conditionalFormatting sqref="D28">
    <cfRule type="expression" dxfId="65" priority="5">
      <formula>N$3="DO"</formula>
    </cfRule>
  </conditionalFormatting>
  <conditionalFormatting sqref="D40">
    <cfRule type="expression" dxfId="64" priority="4">
      <formula>D$3="DO"</formula>
    </cfRule>
  </conditionalFormatting>
  <conditionalFormatting sqref="E36">
    <cfRule type="expression" dxfId="63" priority="3">
      <formula>E$3="DO"</formula>
    </cfRule>
  </conditionalFormatting>
  <conditionalFormatting sqref="G48">
    <cfRule type="expression" dxfId="62" priority="2">
      <formula>DAY(G48)&gt;8</formula>
    </cfRule>
  </conditionalFormatting>
  <conditionalFormatting sqref="G40">
    <cfRule type="expression" dxfId="61" priority="1">
      <formula>DAY(G40)&gt;8</formula>
    </cfRule>
  </conditionalFormatting>
  <dataValidations count="7">
    <dataValidation allowBlank="1" showInputMessage="1" showErrorMessage="1" prompt="El día del calendario en esta fila y en las filas 5, 7, 9, 11 y 13 se actualiza automáticamente. Si esta celda no contiene el número 1, se trata de un día del mes anterior. Escriba las notas del mes en la celda F13." sqref="D5 D19 D33 D47" xr:uid="{38A252B4-D2EA-433A-A02F-C1E1937303E2}"/>
    <dataValidation allowBlank="1" showInputMessage="1" showErrorMessage="1" prompt="Escriba las notas diarias basadas en el día del calendario que se encuentra arriba en las celdas de esta fila y las filas 6, 8, 10, 12 y 14, de las columnas C a I." sqref="D6 D20 D34 D48" xr:uid="{B8DA5FC2-524D-49CC-8771-63F0D65F3894}"/>
    <dataValidation allowBlank="1" showInputMessage="1" showErrorMessage="1" prompt="El mes de esta hoja de cálculo está en esta celda. Calendario comienza en la derecha y contiene las fechas del mes anterior, el actual y el siguiente. Las notas mensuales se pueden escribir en la celda F13." sqref="C32 L4:M4 C4 L32" xr:uid="{6A467E68-7551-414C-A6AB-9E7ACB4576C8}"/>
    <dataValidation allowBlank="1" showInputMessage="1" showErrorMessage="1" prompt="El año de esta celda se actualiza automáticamente según el año especificado en la hoja de cálculo Enero. El mes de esta hoja de cálculo se encuentra en la siguiente celda." sqref="L3:M3" xr:uid="{8F8DC74E-48A3-480C-95A1-BCCEA969A5BD}"/>
    <dataValidation allowBlank="1" showInputMessage="1" showErrorMessage="1" prompt="Escriba notas en la celda de la derecha." sqref="F15:F16 F29:F30 F43:F44 F57:F58" xr:uid="{3E06480B-01E5-414E-8A04-F2F66C2E5046}"/>
    <dataValidation allowBlank="1" showInputMessage="1" showErrorMessage="1" prompt="Escriba notas en esta celda." sqref="G43:J44 G29:J30 G15:J15 G57:J57" xr:uid="{6151FE6D-BCC3-44C3-9487-7A14675E2995}"/>
    <dataValidation allowBlank="1" showInputMessage="1" showErrorMessage="1" prompt="Esta fila contiene los nombres de los días laborables de este calendario. Esta celda contiene el primer día de la semana. Para cambiar el día de inicio, seleccione un nuevo día laborable en la celda L3 de la hoja de cálculo Enero." sqref="D4 D18 D32 D46" xr:uid="{77029DE2-2F4C-4310-8348-7512EE141441}"/>
  </dataValidations>
  <printOptions horizontalCentered="1" verticalCentered="1"/>
  <pageMargins left="0.59055118110236227" right="0.59055118110236227" top="0.59055118110236227" bottom="0.59055118110236227" header="0.31496062992125984" footer="0.31496062992125984"/>
  <pageSetup paperSize="41"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CFC2A-FE8D-4250-A60F-2FC70714DA84}">
  <dimension ref="B1:T58"/>
  <sheetViews>
    <sheetView topLeftCell="A48" zoomScale="96" zoomScaleNormal="96" workbookViewId="0">
      <selection activeCell="F52" sqref="F52"/>
    </sheetView>
  </sheetViews>
  <sheetFormatPr baseColWidth="10" defaultRowHeight="15" x14ac:dyDescent="0.25"/>
  <cols>
    <col min="2" max="3" width="7.28515625" customWidth="1"/>
    <col min="4" max="10" width="18.5703125" customWidth="1"/>
    <col min="14" max="20" width="26.42578125" customWidth="1"/>
  </cols>
  <sheetData>
    <row r="1" spans="2:20" ht="22.5" x14ac:dyDescent="0.45">
      <c r="B1" s="73" t="s">
        <v>4</v>
      </c>
      <c r="C1" s="73"/>
      <c r="D1" s="73"/>
      <c r="E1" s="73"/>
      <c r="F1" s="73"/>
      <c r="G1" s="73"/>
      <c r="H1" s="73"/>
      <c r="I1" s="73"/>
      <c r="J1" s="73"/>
    </row>
    <row r="2" spans="2:20" ht="22.5" x14ac:dyDescent="0.45">
      <c r="B2" s="73" t="s">
        <v>26</v>
      </c>
      <c r="C2" s="73"/>
      <c r="D2" s="73"/>
      <c r="E2" s="73"/>
      <c r="F2" s="73"/>
      <c r="G2" s="73"/>
      <c r="H2" s="73"/>
      <c r="I2" s="73"/>
      <c r="J2" s="73"/>
    </row>
    <row r="3" spans="2:20" ht="16.5" x14ac:dyDescent="0.25">
      <c r="L3" s="1">
        <f>AñoCalendario</f>
        <v>2022</v>
      </c>
      <c r="M3" s="1"/>
      <c r="N3" s="2"/>
      <c r="O3" s="2"/>
      <c r="P3" s="2"/>
      <c r="Q3" s="2"/>
      <c r="R3" s="2"/>
      <c r="S3" s="3"/>
      <c r="T3" s="3"/>
    </row>
    <row r="4" spans="2:20" ht="17.25" x14ac:dyDescent="0.3">
      <c r="C4" s="4" t="str">
        <f>UPPER(TEXT(D7,"mmmm"))</f>
        <v>JUNIO</v>
      </c>
      <c r="D4" s="5" t="str">
        <f>UPPER(TEXT(InicioDeSemana,"ddd"))</f>
        <v>LU</v>
      </c>
      <c r="E4" s="6" t="str">
        <f t="shared" ref="E4:J4" si="0">UPPER(TEXT(E5,"ddd"))</f>
        <v>MAR</v>
      </c>
      <c r="F4" s="6" t="str">
        <f t="shared" si="0"/>
        <v>MIÉ</v>
      </c>
      <c r="G4" s="6" t="str">
        <f t="shared" si="0"/>
        <v>JUE</v>
      </c>
      <c r="H4" s="6" t="str">
        <f t="shared" si="0"/>
        <v>VIE</v>
      </c>
      <c r="I4" s="7" t="str">
        <f t="shared" si="0"/>
        <v>SÁB</v>
      </c>
      <c r="J4" s="7" t="str">
        <f t="shared" si="0"/>
        <v>DOM</v>
      </c>
      <c r="L4" s="4" t="str">
        <f>UPPER(TEXT(D21,"mmmm"))</f>
        <v>JULIO</v>
      </c>
      <c r="M4" s="4"/>
    </row>
    <row r="5" spans="2:20" ht="16.5" x14ac:dyDescent="0.25">
      <c r="C5" s="2"/>
      <c r="D5" s="8">
        <f t="array" ref="D5:J5">DíasYSemanas+DATE(AñoCalendario,6,1)-WEEKDAY(DATE(AñoCalendario,6,1),(InicioDeSemana="Lu")+1)+1</f>
        <v>44711</v>
      </c>
      <c r="E5" s="8">
        <v>44712</v>
      </c>
      <c r="F5" s="28">
        <v>44713</v>
      </c>
      <c r="G5" s="28">
        <v>44714</v>
      </c>
      <c r="H5" s="28">
        <v>44715</v>
      </c>
      <c r="I5" s="9">
        <v>44716</v>
      </c>
      <c r="J5" s="9">
        <v>44717</v>
      </c>
      <c r="L5" s="2"/>
      <c r="M5" s="2"/>
    </row>
    <row r="6" spans="2:20" ht="56.25" customHeight="1" x14ac:dyDescent="0.25">
      <c r="C6" s="2"/>
      <c r="D6" s="10"/>
      <c r="E6" s="10"/>
      <c r="F6" s="10"/>
      <c r="G6" s="10"/>
      <c r="H6" s="11"/>
      <c r="I6" s="12"/>
      <c r="J6" s="12"/>
      <c r="L6" s="2"/>
      <c r="M6" s="2"/>
    </row>
    <row r="7" spans="2:20" ht="16.5" x14ac:dyDescent="0.25">
      <c r="C7" s="2"/>
      <c r="D7" s="28">
        <f t="array" ref="D7:J7">DíasYSemanas+DATE(AñoCalendario,6,1)-WEEKDAY(DATE(AñoCalendario,6,1),(InicioDeSemana="Lu")+1)+8</f>
        <v>44718</v>
      </c>
      <c r="E7" s="28">
        <v>44719</v>
      </c>
      <c r="F7" s="28">
        <v>44720</v>
      </c>
      <c r="G7" s="28">
        <v>44721</v>
      </c>
      <c r="H7" s="28">
        <v>44722</v>
      </c>
      <c r="I7" s="9">
        <v>44723</v>
      </c>
      <c r="J7" s="9">
        <v>44724</v>
      </c>
      <c r="L7" s="2"/>
      <c r="M7" s="2"/>
    </row>
    <row r="8" spans="2:20" ht="56.25" customHeight="1" x14ac:dyDescent="0.25">
      <c r="C8" s="2"/>
      <c r="D8" s="10"/>
      <c r="E8" s="10"/>
      <c r="F8" s="10"/>
      <c r="G8" s="10"/>
      <c r="H8" s="10"/>
      <c r="I8" s="12"/>
      <c r="J8" s="12"/>
      <c r="L8" s="2"/>
      <c r="M8" s="2"/>
    </row>
    <row r="9" spans="2:20" ht="16.5" x14ac:dyDescent="0.25">
      <c r="C9" s="2"/>
      <c r="D9" s="28">
        <f t="array" ref="D9:J9">DíasYSemanas+DATE(AñoCalendario,6,1)-WEEKDAY(DATE(AñoCalendario,6,1),(InicioDeSemana="Lu")+1)+15</f>
        <v>44725</v>
      </c>
      <c r="E9" s="28">
        <v>44726</v>
      </c>
      <c r="F9" s="28">
        <v>44727</v>
      </c>
      <c r="G9" s="28">
        <v>44728</v>
      </c>
      <c r="H9" s="28">
        <v>44729</v>
      </c>
      <c r="I9" s="9">
        <v>44730</v>
      </c>
      <c r="J9" s="9">
        <v>44731</v>
      </c>
      <c r="L9" s="2"/>
      <c r="M9" s="2"/>
    </row>
    <row r="10" spans="2:20" ht="56.25" customHeight="1" x14ac:dyDescent="0.25">
      <c r="C10" s="2"/>
      <c r="D10" s="10" t="s">
        <v>135</v>
      </c>
      <c r="E10" s="10"/>
      <c r="F10" s="11"/>
      <c r="G10" s="11" t="s">
        <v>129</v>
      </c>
      <c r="H10" s="39" t="s">
        <v>306</v>
      </c>
      <c r="I10" s="12"/>
      <c r="J10" s="12"/>
      <c r="L10" s="2"/>
      <c r="M10" s="2"/>
    </row>
    <row r="11" spans="2:20" ht="16.5" x14ac:dyDescent="0.25">
      <c r="C11" s="2"/>
      <c r="D11" s="8">
        <f t="array" ref="D11:J11">DíasYSemanas+DATE(AñoCalendario,6,1)-WEEKDAY(DATE(AñoCalendario,6,1),(InicioDeSemana="Lu")+1)+22</f>
        <v>44732</v>
      </c>
      <c r="E11" s="25">
        <v>44733</v>
      </c>
      <c r="F11" s="28">
        <v>44734</v>
      </c>
      <c r="G11" s="28">
        <v>44735</v>
      </c>
      <c r="H11" s="28">
        <v>44736</v>
      </c>
      <c r="I11" s="9">
        <v>44737</v>
      </c>
      <c r="J11" s="9">
        <v>44738</v>
      </c>
      <c r="L11" s="2"/>
      <c r="M11" s="2"/>
    </row>
    <row r="12" spans="2:20" ht="56.25" customHeight="1" x14ac:dyDescent="0.25">
      <c r="C12" s="2"/>
      <c r="D12" s="11"/>
      <c r="E12" s="23" t="s">
        <v>2</v>
      </c>
      <c r="F12" s="38" t="s">
        <v>307</v>
      </c>
      <c r="G12" s="47" t="s">
        <v>280</v>
      </c>
      <c r="H12" s="11"/>
      <c r="I12" s="12"/>
      <c r="J12" s="12"/>
      <c r="L12" s="2"/>
      <c r="M12" s="2"/>
    </row>
    <row r="13" spans="2:20" ht="16.5" x14ac:dyDescent="0.25">
      <c r="C13" s="2"/>
      <c r="D13" s="25">
        <f t="array" ref="D13:J13">DíasYSemanas+DATE(AñoCalendario,6,1)-WEEKDAY(DATE(AñoCalendario,6,1),(InicioDeSemana="Lu")+1)+29</f>
        <v>44739</v>
      </c>
      <c r="E13" s="28">
        <v>44740</v>
      </c>
      <c r="F13" s="28">
        <v>44741</v>
      </c>
      <c r="G13" s="28">
        <v>44742</v>
      </c>
      <c r="H13" s="8">
        <v>44743</v>
      </c>
      <c r="I13" s="9">
        <v>44744</v>
      </c>
      <c r="J13" s="9">
        <v>44745</v>
      </c>
      <c r="L13" s="2"/>
      <c r="M13" s="2"/>
    </row>
    <row r="14" spans="2:20" ht="56.25" customHeight="1" x14ac:dyDescent="0.25">
      <c r="C14" s="2"/>
      <c r="D14" s="23" t="s">
        <v>3</v>
      </c>
      <c r="E14" s="41" t="s">
        <v>193</v>
      </c>
      <c r="F14" s="11"/>
      <c r="G14" s="10"/>
      <c r="H14" s="11"/>
      <c r="I14" s="12"/>
      <c r="J14" s="12"/>
      <c r="L14" s="2"/>
      <c r="M14" s="2"/>
    </row>
    <row r="15" spans="2:20" ht="15" customHeight="1" x14ac:dyDescent="0.25">
      <c r="C15" s="2"/>
      <c r="D15" s="8">
        <f t="array" ref="D15:E15">DíasYSemanas+DATE(AñoCalendario,6,1)-WEEKDAY(DATE(AñoCalendario,6,1),(InicioDeSemana="Lu")+1)+36</f>
        <v>44746</v>
      </c>
      <c r="E15" s="8">
        <v>44747</v>
      </c>
      <c r="F15" s="15" t="s">
        <v>0</v>
      </c>
      <c r="G15" s="16"/>
      <c r="H15" s="16"/>
      <c r="I15" s="16"/>
      <c r="J15" s="16"/>
      <c r="L15" s="2"/>
      <c r="M15" s="2"/>
    </row>
    <row r="16" spans="2:20" ht="56.25" customHeight="1" x14ac:dyDescent="0.25">
      <c r="C16" s="2"/>
      <c r="D16" s="10"/>
      <c r="E16" s="10"/>
      <c r="F16" s="74"/>
      <c r="G16" s="75"/>
      <c r="H16" s="75"/>
      <c r="I16" s="75"/>
      <c r="J16" s="76"/>
      <c r="L16" s="2"/>
      <c r="M16" s="2"/>
    </row>
    <row r="17" spans="2:20" ht="16.5" x14ac:dyDescent="0.25">
      <c r="C17" s="2"/>
      <c r="D17" s="2"/>
      <c r="E17" s="2"/>
      <c r="F17" s="2"/>
      <c r="G17" s="2"/>
      <c r="H17" s="2"/>
      <c r="I17" s="2"/>
      <c r="J17" s="3"/>
      <c r="L17" s="2"/>
      <c r="M17" s="2"/>
      <c r="N17" s="2"/>
      <c r="O17" s="2"/>
      <c r="P17" s="2"/>
      <c r="Q17" s="2"/>
      <c r="R17" s="2"/>
      <c r="S17" s="3"/>
      <c r="T17" s="3"/>
    </row>
    <row r="18" spans="2:20" ht="17.25" x14ac:dyDescent="0.3">
      <c r="C18" s="2"/>
      <c r="D18" s="14" t="str">
        <f>UPPER(TEXT(InicioDeSemana,"ddd"))</f>
        <v>LU</v>
      </c>
      <c r="E18" s="14" t="str">
        <f t="shared" ref="E18:J18" si="1">UPPER(TEXT(E19,"ddd"))</f>
        <v>MAR</v>
      </c>
      <c r="F18" s="14" t="str">
        <f t="shared" si="1"/>
        <v>MIÉ</v>
      </c>
      <c r="G18" s="14" t="str">
        <f t="shared" si="1"/>
        <v>JUE</v>
      </c>
      <c r="H18" s="14" t="str">
        <f t="shared" si="1"/>
        <v>VIE</v>
      </c>
      <c r="I18" s="7" t="str">
        <f t="shared" si="1"/>
        <v>SÁB</v>
      </c>
      <c r="J18" s="7" t="str">
        <f t="shared" si="1"/>
        <v>DOM</v>
      </c>
      <c r="L18" s="2"/>
      <c r="M18" s="2"/>
      <c r="N18" s="2"/>
      <c r="O18" s="2"/>
      <c r="P18" s="2"/>
      <c r="Q18" s="2"/>
      <c r="R18" s="2"/>
      <c r="S18" s="3"/>
      <c r="T18" s="3"/>
    </row>
    <row r="19" spans="2:20" ht="16.5" x14ac:dyDescent="0.25">
      <c r="C19" s="2"/>
      <c r="D19" s="8">
        <f t="array" ref="D19:J19">DíasYSemanas+DATE(AñoCalendario,7,1)-WEEKDAY(DATE(AñoCalendario,7,1),(InicioDeSemana="Lu")+1)+1</f>
        <v>44739</v>
      </c>
      <c r="E19" s="8">
        <v>44740</v>
      </c>
      <c r="F19" s="8">
        <v>44741</v>
      </c>
      <c r="G19" s="8">
        <v>44742</v>
      </c>
      <c r="H19" s="8">
        <v>44743</v>
      </c>
      <c r="I19" s="9">
        <v>44744</v>
      </c>
      <c r="J19" s="9">
        <v>44745</v>
      </c>
      <c r="L19" s="2"/>
      <c r="M19" s="2"/>
      <c r="N19" s="2"/>
      <c r="O19" s="2"/>
      <c r="P19" s="2"/>
      <c r="Q19" s="2"/>
      <c r="R19" s="2"/>
      <c r="S19" s="3"/>
      <c r="T19" s="3"/>
    </row>
    <row r="20" spans="2:20" ht="71.25" customHeight="1" x14ac:dyDescent="0.25">
      <c r="C20" s="2"/>
      <c r="D20" s="10"/>
      <c r="E20" s="10"/>
      <c r="F20" s="10"/>
      <c r="G20" s="10"/>
      <c r="H20" s="10"/>
      <c r="I20" s="12"/>
      <c r="J20" s="12"/>
      <c r="L20" s="2"/>
      <c r="M20" s="2"/>
      <c r="N20" s="2"/>
      <c r="O20" s="2"/>
      <c r="P20" s="2"/>
      <c r="Q20" s="2"/>
      <c r="R20" s="2"/>
      <c r="S20" s="3"/>
      <c r="T20" s="3"/>
    </row>
    <row r="21" spans="2:20" ht="16.5" x14ac:dyDescent="0.25">
      <c r="C21" s="2"/>
      <c r="D21" s="25">
        <f t="array" ref="D21:J21">DíasYSemanas+DATE(AñoCalendario,7,1)-WEEKDAY(DATE(AñoCalendario,7,1),(InicioDeSemana="Lu")+1)+8</f>
        <v>44746</v>
      </c>
      <c r="E21" s="25">
        <v>44747</v>
      </c>
      <c r="F21" s="25">
        <v>44748</v>
      </c>
      <c r="G21" s="25">
        <v>44749</v>
      </c>
      <c r="H21" s="25">
        <v>44750</v>
      </c>
      <c r="I21" s="26">
        <v>44751</v>
      </c>
      <c r="J21" s="26">
        <v>44752</v>
      </c>
      <c r="L21" s="2"/>
      <c r="M21" s="2"/>
      <c r="N21" s="2"/>
      <c r="O21" s="2"/>
      <c r="P21" s="2"/>
      <c r="Q21" s="2"/>
      <c r="R21" s="2"/>
      <c r="S21" s="3"/>
      <c r="T21" s="3"/>
    </row>
    <row r="22" spans="2:20" ht="71.25" customHeight="1" x14ac:dyDescent="0.25">
      <c r="C22" s="2"/>
      <c r="D22" s="22" t="s">
        <v>1</v>
      </c>
      <c r="E22" s="22" t="s">
        <v>1</v>
      </c>
      <c r="F22" s="22" t="s">
        <v>1</v>
      </c>
      <c r="G22" s="22" t="s">
        <v>1</v>
      </c>
      <c r="H22" s="22" t="s">
        <v>1</v>
      </c>
      <c r="I22" s="22" t="s">
        <v>1</v>
      </c>
      <c r="J22" s="22" t="s">
        <v>1</v>
      </c>
      <c r="L22" s="2"/>
      <c r="M22" s="2"/>
      <c r="N22" s="2"/>
      <c r="O22" s="2"/>
      <c r="P22" s="2"/>
      <c r="Q22" s="2"/>
      <c r="R22" s="2"/>
      <c r="S22" s="3"/>
      <c r="T22" s="3"/>
    </row>
    <row r="23" spans="2:20" ht="16.5" x14ac:dyDescent="0.25">
      <c r="C23" s="2"/>
      <c r="D23" s="25">
        <f t="array" ref="D23:J23">DíasYSemanas+DATE(AñoCalendario,7,1)-WEEKDAY(DATE(AñoCalendario,7,1),(InicioDeSemana="Lu")+1)+15</f>
        <v>44753</v>
      </c>
      <c r="E23" s="25">
        <v>44754</v>
      </c>
      <c r="F23" s="25">
        <v>44755</v>
      </c>
      <c r="G23" s="25">
        <v>44756</v>
      </c>
      <c r="H23" s="25">
        <v>44757</v>
      </c>
      <c r="I23" s="26">
        <v>44758</v>
      </c>
      <c r="J23" s="26">
        <v>44759</v>
      </c>
      <c r="L23" s="2"/>
      <c r="M23" s="2"/>
      <c r="N23" s="2"/>
      <c r="O23" s="2"/>
      <c r="P23" s="2"/>
      <c r="Q23" s="2"/>
      <c r="R23" s="2"/>
      <c r="S23" s="3"/>
      <c r="T23" s="3"/>
    </row>
    <row r="24" spans="2:20" ht="71.25" customHeight="1" x14ac:dyDescent="0.25">
      <c r="C24" s="2"/>
      <c r="D24" s="22" t="s">
        <v>1</v>
      </c>
      <c r="E24" s="22" t="s">
        <v>1</v>
      </c>
      <c r="F24" s="22" t="s">
        <v>1</v>
      </c>
      <c r="G24" s="22" t="s">
        <v>1</v>
      </c>
      <c r="H24" s="22" t="s">
        <v>1</v>
      </c>
      <c r="I24" s="22" t="s">
        <v>1</v>
      </c>
      <c r="J24" s="22" t="s">
        <v>1</v>
      </c>
      <c r="L24" s="2"/>
      <c r="M24" s="2"/>
      <c r="N24" s="2"/>
      <c r="O24" s="2"/>
      <c r="P24" s="2"/>
      <c r="Q24" s="2"/>
      <c r="R24" s="2"/>
      <c r="S24" s="3"/>
      <c r="T24" s="3"/>
    </row>
    <row r="25" spans="2:20" ht="16.5" x14ac:dyDescent="0.25">
      <c r="C25" s="2"/>
      <c r="D25" s="25">
        <f t="array" ref="D25:J25">DíasYSemanas+DATE(AñoCalendario,7,1)-WEEKDAY(DATE(AñoCalendario,7,1),(InicioDeSemana="Lu")+1)+22</f>
        <v>44760</v>
      </c>
      <c r="E25" s="25">
        <v>44761</v>
      </c>
      <c r="F25" s="25">
        <v>44762</v>
      </c>
      <c r="G25" s="25">
        <v>44763</v>
      </c>
      <c r="H25" s="25">
        <v>44764</v>
      </c>
      <c r="I25" s="26">
        <v>44765</v>
      </c>
      <c r="J25" s="26">
        <v>44766</v>
      </c>
      <c r="L25" s="2"/>
      <c r="M25" s="2"/>
      <c r="N25" s="2"/>
      <c r="O25" s="2"/>
      <c r="P25" s="2"/>
      <c r="Q25" s="2"/>
      <c r="R25" s="2"/>
      <c r="S25" s="3"/>
      <c r="T25" s="3"/>
    </row>
    <row r="26" spans="2:20" ht="71.25" customHeight="1" x14ac:dyDescent="0.25">
      <c r="C26" s="2"/>
      <c r="D26" s="22" t="s">
        <v>1</v>
      </c>
      <c r="E26" s="22" t="s">
        <v>1</v>
      </c>
      <c r="F26" s="22" t="s">
        <v>1</v>
      </c>
      <c r="G26" s="22" t="s">
        <v>1</v>
      </c>
      <c r="H26" s="22" t="s">
        <v>1</v>
      </c>
      <c r="I26" s="22" t="s">
        <v>1</v>
      </c>
      <c r="J26" s="22" t="s">
        <v>1</v>
      </c>
      <c r="L26" s="2"/>
      <c r="M26" s="2"/>
      <c r="N26" s="2"/>
      <c r="O26" s="2"/>
      <c r="P26" s="2"/>
      <c r="Q26" s="2"/>
      <c r="R26" s="2"/>
      <c r="S26" s="3"/>
      <c r="T26" s="3"/>
    </row>
    <row r="27" spans="2:20" ht="16.5" x14ac:dyDescent="0.25">
      <c r="C27" s="2"/>
      <c r="D27" s="8">
        <f t="array" ref="D27:J27">DíasYSemanas+DATE(AñoCalendario,7,1)-WEEKDAY(DATE(AñoCalendario,7,1),(InicioDeSemana="Lu")+1)+29</f>
        <v>44767</v>
      </c>
      <c r="E27" s="8">
        <v>44768</v>
      </c>
      <c r="F27" s="8">
        <v>44769</v>
      </c>
      <c r="G27" s="8">
        <v>44770</v>
      </c>
      <c r="H27" s="8">
        <v>44771</v>
      </c>
      <c r="I27" s="9">
        <v>44772</v>
      </c>
      <c r="J27" s="9">
        <v>44773</v>
      </c>
      <c r="L27" s="2"/>
      <c r="M27" s="2"/>
      <c r="N27" s="2"/>
      <c r="O27" s="2"/>
      <c r="P27" s="2"/>
      <c r="Q27" s="2"/>
      <c r="R27" s="2"/>
      <c r="S27" s="3"/>
      <c r="T27" s="3"/>
    </row>
    <row r="28" spans="2:20" ht="71.25" customHeight="1" x14ac:dyDescent="0.25">
      <c r="C28" s="2"/>
      <c r="D28" s="29"/>
      <c r="E28" s="29"/>
      <c r="F28" s="29" t="s">
        <v>110</v>
      </c>
      <c r="G28" s="44" t="s">
        <v>213</v>
      </c>
      <c r="H28" s="30"/>
      <c r="I28" s="31"/>
      <c r="J28" s="31"/>
      <c r="L28" s="2"/>
      <c r="M28" s="2"/>
      <c r="N28" s="2"/>
      <c r="O28" s="2"/>
      <c r="P28" s="2"/>
      <c r="Q28" s="2"/>
      <c r="R28" s="2"/>
      <c r="S28" s="3"/>
      <c r="T28" s="3"/>
    </row>
    <row r="29" spans="2:20" ht="16.5" x14ac:dyDescent="0.25">
      <c r="B29" s="32"/>
      <c r="C29" s="33"/>
      <c r="D29" s="8">
        <f t="array" ref="D29:E29">DíasYSemanas+DATE(AñoCalendario,7,1)-WEEKDAY(DATE(AñoCalendario,7,1),(InicioDeSemana="Lu")+1)+36</f>
        <v>44774</v>
      </c>
      <c r="E29" s="8">
        <v>44775</v>
      </c>
      <c r="F29" s="77" t="s">
        <v>0</v>
      </c>
      <c r="G29" s="78"/>
      <c r="H29" s="78"/>
      <c r="I29" s="78"/>
      <c r="J29" s="78"/>
      <c r="L29" s="2"/>
      <c r="M29" s="2"/>
      <c r="N29" s="2"/>
      <c r="O29" s="2"/>
      <c r="P29" s="2"/>
      <c r="Q29" s="2"/>
      <c r="R29" s="2"/>
      <c r="S29" s="3"/>
      <c r="T29" s="3"/>
    </row>
    <row r="30" spans="2:20" ht="70.5" customHeight="1" x14ac:dyDescent="0.25">
      <c r="B30" s="32"/>
      <c r="C30" s="33"/>
      <c r="D30" s="10"/>
      <c r="E30" s="11"/>
      <c r="F30" s="77"/>
      <c r="G30" s="78"/>
      <c r="H30" s="78"/>
      <c r="I30" s="78"/>
      <c r="J30" s="78"/>
      <c r="L30" s="2"/>
      <c r="M30" s="2"/>
      <c r="N30" s="2"/>
      <c r="O30" s="2"/>
      <c r="P30" s="2"/>
      <c r="Q30" s="2"/>
      <c r="R30" s="2"/>
      <c r="S30" s="3"/>
      <c r="T30" s="3"/>
    </row>
    <row r="31" spans="2:20" x14ac:dyDescent="0.25">
      <c r="B31" s="17"/>
      <c r="C31" s="17"/>
      <c r="D31" s="17"/>
    </row>
    <row r="32" spans="2:20" ht="21.75" customHeight="1" x14ac:dyDescent="0.3">
      <c r="B32" s="32"/>
      <c r="C32" s="37" t="str">
        <f>UPPER(TEXT(D35,"mmmm"))</f>
        <v>AGOSTO</v>
      </c>
      <c r="D32" s="6" t="str">
        <f>UPPER(TEXT(InicioDeSemana,"ddd"))</f>
        <v>LU</v>
      </c>
      <c r="E32" s="6" t="str">
        <f t="shared" ref="E32:J32" si="2">UPPER(TEXT(E33,"ddd"))</f>
        <v>MAR</v>
      </c>
      <c r="F32" s="6" t="str">
        <f t="shared" si="2"/>
        <v>MIÉ</v>
      </c>
      <c r="G32" s="6" t="str">
        <f t="shared" si="2"/>
        <v>JUE</v>
      </c>
      <c r="H32" s="6" t="str">
        <f t="shared" si="2"/>
        <v>VIE</v>
      </c>
      <c r="I32" s="7" t="str">
        <f t="shared" si="2"/>
        <v>SÁB</v>
      </c>
      <c r="J32" s="7" t="str">
        <f t="shared" si="2"/>
        <v>DOM</v>
      </c>
      <c r="L32" s="18" t="str">
        <f>UPPER(TEXT(D49,"mmmm"))</f>
        <v>SEPTIEMBRE</v>
      </c>
    </row>
    <row r="33" spans="2:12" ht="16.5" x14ac:dyDescent="0.25">
      <c r="B33" s="32"/>
      <c r="C33" s="33"/>
      <c r="D33" s="8">
        <f t="array" ref="D33:J33">DíasYSemanas+DATE(AñoCalendario,8,1)-WEEKDAY(DATE(AñoCalendario,8,1),(InicioDeSemana="Lu")+1)+1</f>
        <v>44774</v>
      </c>
      <c r="E33" s="8">
        <v>44775</v>
      </c>
      <c r="F33" s="8">
        <v>44776</v>
      </c>
      <c r="G33" s="8">
        <v>44777</v>
      </c>
      <c r="H33" s="8">
        <v>44778</v>
      </c>
      <c r="I33" s="9">
        <v>44779</v>
      </c>
      <c r="J33" s="9">
        <v>44780</v>
      </c>
      <c r="L33" s="3"/>
    </row>
    <row r="34" spans="2:12" s="17" customFormat="1" ht="64.5" customHeight="1" x14ac:dyDescent="0.25">
      <c r="C34" s="2"/>
      <c r="D34" s="34"/>
      <c r="E34" s="49" t="s">
        <v>227</v>
      </c>
      <c r="F34" s="64" t="s">
        <v>374</v>
      </c>
      <c r="G34" s="35"/>
      <c r="H34" s="34"/>
      <c r="I34" s="36"/>
      <c r="J34" s="36"/>
      <c r="L34" s="3"/>
    </row>
    <row r="35" spans="2:12" ht="16.5" x14ac:dyDescent="0.25">
      <c r="C35" s="2"/>
      <c r="D35" s="8">
        <f t="array" ref="D35:J35">DíasYSemanas+DATE(AñoCalendario,8,1)-WEEKDAY(DATE(AñoCalendario,8,1),(InicioDeSemana="Lu")+1)+8</f>
        <v>44781</v>
      </c>
      <c r="E35" s="8">
        <v>44782</v>
      </c>
      <c r="F35" s="8">
        <v>44783</v>
      </c>
      <c r="G35" s="8">
        <v>44784</v>
      </c>
      <c r="H35" s="8">
        <v>44785</v>
      </c>
      <c r="I35" s="9">
        <v>44786</v>
      </c>
      <c r="J35" s="9">
        <v>44787</v>
      </c>
      <c r="L35" s="3"/>
    </row>
    <row r="36" spans="2:12" s="17" customFormat="1" ht="64.5" customHeight="1" x14ac:dyDescent="0.25">
      <c r="C36" s="2"/>
      <c r="D36" s="43" t="s">
        <v>379</v>
      </c>
      <c r="E36" s="21"/>
      <c r="F36" s="11"/>
      <c r="G36" s="42" t="s">
        <v>221</v>
      </c>
      <c r="H36" s="11"/>
      <c r="I36" s="12"/>
      <c r="J36" s="12"/>
      <c r="L36" s="3"/>
    </row>
    <row r="37" spans="2:12" ht="23.25" customHeight="1" x14ac:dyDescent="0.25">
      <c r="C37" s="2"/>
      <c r="D37" s="25">
        <f t="array" ref="D37:J37">DíasYSemanas+DATE(AñoCalendario,8,1)-WEEKDAY(DATE(AñoCalendario,8,1),(InicioDeSemana="Lu")+1)+15</f>
        <v>44788</v>
      </c>
      <c r="E37" s="8">
        <v>44789</v>
      </c>
      <c r="F37" s="8">
        <v>44790</v>
      </c>
      <c r="G37" s="8">
        <v>44791</v>
      </c>
      <c r="H37" s="8">
        <v>44792</v>
      </c>
      <c r="I37" s="9">
        <v>44793</v>
      </c>
      <c r="J37" s="9">
        <v>44794</v>
      </c>
      <c r="L37" s="3"/>
    </row>
    <row r="38" spans="2:12" s="17" customFormat="1" ht="64.5" customHeight="1" x14ac:dyDescent="0.25">
      <c r="C38" s="2"/>
      <c r="D38" s="24" t="s">
        <v>2</v>
      </c>
      <c r="E38" s="38" t="s">
        <v>284</v>
      </c>
      <c r="F38" s="41" t="s">
        <v>196</v>
      </c>
      <c r="G38" s="10"/>
      <c r="H38" s="10"/>
      <c r="I38" s="12"/>
      <c r="J38" s="12"/>
      <c r="L38" s="3"/>
    </row>
    <row r="39" spans="2:12" ht="19.5" customHeight="1" x14ac:dyDescent="0.25">
      <c r="C39" s="2"/>
      <c r="D39" s="8">
        <f t="array" ref="D39:J39">DíasYSemanas+DATE(AñoCalendario,8,1)-WEEKDAY(DATE(AñoCalendario,8,1),(InicioDeSemana="Lu")+1)+22</f>
        <v>44795</v>
      </c>
      <c r="E39" s="8">
        <v>44796</v>
      </c>
      <c r="F39" s="8">
        <v>44797</v>
      </c>
      <c r="G39" s="8">
        <v>44798</v>
      </c>
      <c r="H39" s="8">
        <v>44799</v>
      </c>
      <c r="I39" s="9">
        <v>44800</v>
      </c>
      <c r="J39" s="9">
        <v>44801</v>
      </c>
      <c r="L39" s="3"/>
    </row>
    <row r="40" spans="2:12" s="17" customFormat="1" ht="64.5" customHeight="1" x14ac:dyDescent="0.25">
      <c r="C40" s="2"/>
      <c r="D40" s="41" t="s">
        <v>159</v>
      </c>
      <c r="E40" s="11"/>
      <c r="F40" s="42" t="s">
        <v>384</v>
      </c>
      <c r="G40" s="10"/>
      <c r="H40" s="10"/>
      <c r="I40" s="12"/>
      <c r="J40" s="12"/>
      <c r="L40" s="3"/>
    </row>
    <row r="41" spans="2:12" ht="17.25" customHeight="1" x14ac:dyDescent="0.25">
      <c r="C41" s="2"/>
      <c r="D41" s="8">
        <f t="array" ref="D41:J41">DíasYSemanas+DATE(AñoCalendario,8,1)-WEEKDAY(DATE(AñoCalendario,8,1),(InicioDeSemana="Lu")+1)+29</f>
        <v>44802</v>
      </c>
      <c r="E41" s="8">
        <v>44803</v>
      </c>
      <c r="F41" s="8">
        <v>44804</v>
      </c>
      <c r="G41" s="8">
        <v>44805</v>
      </c>
      <c r="H41" s="8">
        <v>44806</v>
      </c>
      <c r="I41" s="9">
        <v>44807</v>
      </c>
      <c r="J41" s="9">
        <v>44808</v>
      </c>
      <c r="L41" s="3"/>
    </row>
    <row r="42" spans="2:12" s="17" customFormat="1" ht="64.5" customHeight="1" x14ac:dyDescent="0.25">
      <c r="C42" s="2"/>
      <c r="D42" s="10"/>
      <c r="E42" s="41" t="s">
        <v>227</v>
      </c>
      <c r="F42" s="34" t="s">
        <v>79</v>
      </c>
      <c r="G42" s="10"/>
      <c r="H42" s="10"/>
      <c r="I42" s="12"/>
      <c r="J42" s="12"/>
      <c r="L42" s="3"/>
    </row>
    <row r="43" spans="2:12" ht="21" customHeight="1" x14ac:dyDescent="0.25">
      <c r="C43" s="2"/>
      <c r="D43" s="8">
        <f t="array" ref="D43:E43">DíasYSemanas+DATE(AñoCalendario,8,1)-WEEKDAY(DATE(AñoCalendario,8,1),(InicioDeSemana="Lu")+1)+36</f>
        <v>44809</v>
      </c>
      <c r="E43" s="8">
        <v>44810</v>
      </c>
      <c r="F43" s="77" t="s">
        <v>0</v>
      </c>
      <c r="G43" s="78"/>
      <c r="H43" s="78"/>
      <c r="I43" s="78"/>
      <c r="J43" s="78"/>
      <c r="L43" s="3"/>
    </row>
    <row r="44" spans="2:12" s="17" customFormat="1" ht="64.5" customHeight="1" x14ac:dyDescent="0.25">
      <c r="C44" s="2"/>
      <c r="D44" s="10"/>
      <c r="E44" s="10"/>
      <c r="F44" s="77"/>
      <c r="G44" s="78"/>
      <c r="H44" s="78"/>
      <c r="I44" s="78"/>
      <c r="J44" s="78"/>
      <c r="L44" s="3"/>
    </row>
    <row r="46" spans="2:12" ht="17.25" x14ac:dyDescent="0.3">
      <c r="D46" s="7" t="str">
        <f>UPPER(TEXT(InicioDeSemana,"ddd"))</f>
        <v>LU</v>
      </c>
      <c r="E46" s="7" t="str">
        <f t="shared" ref="E46:J46" si="3">UPPER(TEXT(E47,"ddd"))</f>
        <v>MAR</v>
      </c>
      <c r="F46" s="7" t="str">
        <f t="shared" si="3"/>
        <v>MIÉ</v>
      </c>
      <c r="G46" s="7" t="str">
        <f t="shared" si="3"/>
        <v>JUE</v>
      </c>
      <c r="H46" s="7" t="str">
        <f t="shared" si="3"/>
        <v>VIE</v>
      </c>
      <c r="I46" s="7" t="str">
        <f t="shared" si="3"/>
        <v>SÁB</v>
      </c>
      <c r="J46" s="7" t="str">
        <f t="shared" si="3"/>
        <v>DOM</v>
      </c>
    </row>
    <row r="47" spans="2:12" ht="16.5" x14ac:dyDescent="0.25">
      <c r="D47" s="9">
        <f t="array" ref="D47:J47">DíasYSemanas+DATE(AñoCalendario,9,1)-WEEKDAY(DATE(AñoCalendario,9,1),(InicioDeSemana="Lu")+1)+1</f>
        <v>44802</v>
      </c>
      <c r="E47" s="9">
        <v>44803</v>
      </c>
      <c r="F47" s="9">
        <v>44804</v>
      </c>
      <c r="G47" s="8">
        <v>44805</v>
      </c>
      <c r="H47" s="8">
        <v>44806</v>
      </c>
      <c r="I47" s="9">
        <v>44807</v>
      </c>
      <c r="J47" s="9">
        <v>44808</v>
      </c>
    </row>
    <row r="48" spans="2:12" ht="65.25" customHeight="1" x14ac:dyDescent="0.25">
      <c r="D48" s="12"/>
      <c r="E48" s="12"/>
      <c r="F48" s="12"/>
      <c r="G48" s="12"/>
      <c r="H48" s="12"/>
      <c r="I48" s="12"/>
      <c r="J48" s="12"/>
    </row>
    <row r="49" spans="4:10" ht="16.5" x14ac:dyDescent="0.25">
      <c r="D49" s="8">
        <f t="array" ref="D49:J49">DíasYSemanas+DATE(AñoCalendario,9,1)-WEEKDAY(DATE(AñoCalendario,9,1),(InicioDeSemana="Lu")+1)+8</f>
        <v>44809</v>
      </c>
      <c r="E49" s="8">
        <v>44810</v>
      </c>
      <c r="F49" s="8">
        <v>44811</v>
      </c>
      <c r="G49" s="8">
        <v>44812</v>
      </c>
      <c r="H49" s="8">
        <v>44813</v>
      </c>
      <c r="I49" s="9">
        <v>44814</v>
      </c>
      <c r="J49" s="9">
        <v>44815</v>
      </c>
    </row>
    <row r="50" spans="4:10" ht="65.25" customHeight="1" x14ac:dyDescent="0.25">
      <c r="D50" s="38" t="s">
        <v>385</v>
      </c>
      <c r="E50" s="12"/>
      <c r="F50" s="41" t="s">
        <v>387</v>
      </c>
      <c r="G50" s="12"/>
      <c r="H50" s="12"/>
      <c r="I50" s="12"/>
      <c r="J50" s="12"/>
    </row>
    <row r="51" spans="4:10" ht="16.5" x14ac:dyDescent="0.25">
      <c r="D51" s="8">
        <f t="array" ref="D51:J51">DíasYSemanas+DATE(AñoCalendario,9,1)-WEEKDAY(DATE(AñoCalendario,9,1),(InicioDeSemana="Lu")+1)+15</f>
        <v>44816</v>
      </c>
      <c r="E51" s="8">
        <v>44817</v>
      </c>
      <c r="F51" s="8">
        <v>44818</v>
      </c>
      <c r="G51" s="8">
        <v>44819</v>
      </c>
      <c r="H51" s="8">
        <v>44820</v>
      </c>
      <c r="I51" s="9">
        <v>44821</v>
      </c>
      <c r="J51" s="9">
        <v>44822</v>
      </c>
    </row>
    <row r="52" spans="4:10" ht="65.25" customHeight="1" x14ac:dyDescent="0.25">
      <c r="D52" s="10"/>
      <c r="E52" s="10"/>
      <c r="F52" s="10"/>
      <c r="G52" s="10"/>
      <c r="H52" s="10"/>
      <c r="I52" s="12"/>
      <c r="J52" s="12"/>
    </row>
    <row r="53" spans="4:10" ht="16.5" x14ac:dyDescent="0.25">
      <c r="D53" s="8">
        <f t="array" ref="D53:J53">DíasYSemanas+DATE(AñoCalendario,9,1)-WEEKDAY(DATE(AñoCalendario,9,1),(InicioDeSemana="Lu")+1)+22</f>
        <v>44823</v>
      </c>
      <c r="E53" s="8">
        <v>44824</v>
      </c>
      <c r="F53" s="8">
        <v>44825</v>
      </c>
      <c r="G53" s="8">
        <v>44826</v>
      </c>
      <c r="H53" s="8">
        <v>44827</v>
      </c>
      <c r="I53" s="9">
        <v>44828</v>
      </c>
      <c r="J53" s="9">
        <v>44829</v>
      </c>
    </row>
    <row r="54" spans="4:10" ht="65.25" customHeight="1" x14ac:dyDescent="0.25">
      <c r="D54" s="19"/>
      <c r="E54" s="19"/>
      <c r="F54" s="19"/>
      <c r="G54" s="19"/>
      <c r="H54" s="19"/>
      <c r="I54" s="12"/>
      <c r="J54" s="12"/>
    </row>
    <row r="55" spans="4:10" ht="16.5" x14ac:dyDescent="0.25">
      <c r="D55" s="8">
        <f t="array" ref="D55:J55">DíasYSemanas+DATE(AñoCalendario,9,1)-WEEKDAY(DATE(AñoCalendario,9,1),(InicioDeSemana="Lu")+1)+29</f>
        <v>44830</v>
      </c>
      <c r="E55" s="8">
        <v>44831</v>
      </c>
      <c r="F55" s="8">
        <v>44832</v>
      </c>
      <c r="G55" s="8">
        <v>44833</v>
      </c>
      <c r="H55" s="8">
        <v>44834</v>
      </c>
      <c r="I55" s="9">
        <v>44835</v>
      </c>
      <c r="J55" s="9">
        <v>44836</v>
      </c>
    </row>
    <row r="56" spans="4:10" ht="65.25" customHeight="1" x14ac:dyDescent="0.25">
      <c r="D56" s="12"/>
      <c r="E56" s="12"/>
      <c r="F56" s="12"/>
      <c r="G56" s="12"/>
      <c r="H56" s="12"/>
      <c r="I56" s="12"/>
      <c r="J56" s="12"/>
    </row>
    <row r="57" spans="4:10" ht="16.5" x14ac:dyDescent="0.25">
      <c r="D57" s="9">
        <f t="array" ref="D57:E57">DíasYSemanas+DATE(AñoCalendario,9,1)-WEEKDAY(DATE(AñoCalendario,9,1),(InicioDeSemana="Lu")+1)+36</f>
        <v>44837</v>
      </c>
      <c r="E57" s="9">
        <v>44838</v>
      </c>
      <c r="F57" s="20" t="s">
        <v>0</v>
      </c>
      <c r="G57" s="27"/>
      <c r="H57" s="27"/>
      <c r="I57" s="27"/>
      <c r="J57" s="27"/>
    </row>
    <row r="58" spans="4:10" ht="65.25" customHeight="1" x14ac:dyDescent="0.25">
      <c r="D58" s="12"/>
      <c r="E58" s="12"/>
      <c r="F58" s="72"/>
      <c r="G58" s="72"/>
      <c r="H58" s="72"/>
      <c r="I58" s="72"/>
      <c r="J58" s="72"/>
    </row>
  </sheetData>
  <mergeCells count="8">
    <mergeCell ref="F58:J58"/>
    <mergeCell ref="B1:J1"/>
    <mergeCell ref="B2:J2"/>
    <mergeCell ref="F16:J16"/>
    <mergeCell ref="F29:F30"/>
    <mergeCell ref="G29:J30"/>
    <mergeCell ref="F43:F44"/>
    <mergeCell ref="G43:J44"/>
  </mergeCells>
  <conditionalFormatting sqref="J33:J42 J23 J25 J27:J28">
    <cfRule type="expression" dxfId="60" priority="14">
      <formula>$J$3="DO"</formula>
    </cfRule>
  </conditionalFormatting>
  <conditionalFormatting sqref="D13:J13 D15:E15">
    <cfRule type="expression" dxfId="59" priority="27">
      <formula>AND(DAY(D13)&gt;=1,DAY(D13)&lt;=15)</formula>
    </cfRule>
  </conditionalFormatting>
  <conditionalFormatting sqref="D5:I6">
    <cfRule type="expression" dxfId="58" priority="26">
      <formula>DAY(D5)&gt;8</formula>
    </cfRule>
  </conditionalFormatting>
  <conditionalFormatting sqref="D5:D16 E8">
    <cfRule type="expression" dxfId="57" priority="25">
      <formula>E$3="DO"</formula>
    </cfRule>
  </conditionalFormatting>
  <conditionalFormatting sqref="I5:I14">
    <cfRule type="expression" dxfId="56" priority="24">
      <formula>J$3="SÁ"</formula>
    </cfRule>
  </conditionalFormatting>
  <conditionalFormatting sqref="J19:J21">
    <cfRule type="expression" dxfId="55" priority="19">
      <formula>$J$3="DO"</formula>
    </cfRule>
  </conditionalFormatting>
  <conditionalFormatting sqref="D27:J27 D29:E29">
    <cfRule type="expression" dxfId="54" priority="23">
      <formula>AND(DAY(D27)&gt;=1,DAY(D27)&lt;=15)</formula>
    </cfRule>
  </conditionalFormatting>
  <conditionalFormatting sqref="D19:I20">
    <cfRule type="expression" dxfId="53" priority="22">
      <formula>DAY(D19)&gt;8</formula>
    </cfRule>
  </conditionalFormatting>
  <conditionalFormatting sqref="D19:D21 D23 D25 D27:D30">
    <cfRule type="expression" dxfId="52" priority="21">
      <formula>N$3="DO"</formula>
    </cfRule>
  </conditionalFormatting>
  <conditionalFormatting sqref="I19:J21 I23:J23 I25:J25 I27:J28">
    <cfRule type="expression" dxfId="51" priority="20">
      <formula>S$3="SÁ"</formula>
    </cfRule>
  </conditionalFormatting>
  <conditionalFormatting sqref="D41:J41 D43:E43">
    <cfRule type="expression" dxfId="50" priority="18">
      <formula>AND(DAY(D41)&gt;=1,DAY(D41)&lt;=15)</formula>
    </cfRule>
  </conditionalFormatting>
  <conditionalFormatting sqref="D33:I33 D34:E34 G34:I34">
    <cfRule type="expression" dxfId="49" priority="17">
      <formula>DAY(D33)&gt;8</formula>
    </cfRule>
  </conditionalFormatting>
  <conditionalFormatting sqref="D33:D35 D37:D44">
    <cfRule type="expression" dxfId="48" priority="16">
      <formula>D$3="DO"</formula>
    </cfRule>
  </conditionalFormatting>
  <conditionalFormatting sqref="I33:J42">
    <cfRule type="expression" dxfId="47" priority="15">
      <formula>I$3="SÁ"</formula>
    </cfRule>
  </conditionalFormatting>
  <conditionalFormatting sqref="J5:J14">
    <cfRule type="expression" dxfId="46" priority="28">
      <formula>#REF!="SÁ"</formula>
    </cfRule>
  </conditionalFormatting>
  <conditionalFormatting sqref="J5:J14">
    <cfRule type="expression" dxfId="45" priority="29">
      <formula>#REF!="DO"</formula>
    </cfRule>
  </conditionalFormatting>
  <conditionalFormatting sqref="D55:J55 D57:E57">
    <cfRule type="expression" dxfId="44" priority="13">
      <formula>AND(DAY(D55)&gt;=1,DAY(D55)&lt;=15)</formula>
    </cfRule>
  </conditionalFormatting>
  <conditionalFormatting sqref="D47:I48">
    <cfRule type="expression" dxfId="43" priority="12">
      <formula>DAY(D47)&gt;8</formula>
    </cfRule>
  </conditionalFormatting>
  <conditionalFormatting sqref="D47:D58">
    <cfRule type="expression" dxfId="42" priority="11">
      <formula>M$3="DO"</formula>
    </cfRule>
  </conditionalFormatting>
  <conditionalFormatting sqref="I47:J56">
    <cfRule type="expression" dxfId="41" priority="10">
      <formula>R$3="SÁ"</formula>
    </cfRule>
  </conditionalFormatting>
  <conditionalFormatting sqref="J47:J56">
    <cfRule type="expression" dxfId="40" priority="9">
      <formula>$I$3="DO"</formula>
    </cfRule>
  </conditionalFormatting>
  <conditionalFormatting sqref="D22:J22">
    <cfRule type="expression" dxfId="39" priority="8">
      <formula>O$3="DO"</formula>
    </cfRule>
  </conditionalFormatting>
  <conditionalFormatting sqref="D24:J24">
    <cfRule type="expression" dxfId="38" priority="7">
      <formula>O$3="DO"</formula>
    </cfRule>
  </conditionalFormatting>
  <conditionalFormatting sqref="D26:J26">
    <cfRule type="expression" dxfId="37" priority="6">
      <formula>O$3="DO"</formula>
    </cfRule>
  </conditionalFormatting>
  <conditionalFormatting sqref="D36">
    <cfRule type="expression" dxfId="36" priority="5">
      <formula>D$3="DO"</formula>
    </cfRule>
  </conditionalFormatting>
  <conditionalFormatting sqref="G8">
    <cfRule type="expression" dxfId="35" priority="4">
      <formula>H$3="DO"</formula>
    </cfRule>
  </conditionalFormatting>
  <conditionalFormatting sqref="F42">
    <cfRule type="expression" dxfId="34" priority="3">
      <formula>DAY(F42)&gt;8</formula>
    </cfRule>
  </conditionalFormatting>
  <conditionalFormatting sqref="E42">
    <cfRule type="expression" dxfId="33" priority="2">
      <formula>E$3="DO"</formula>
    </cfRule>
  </conditionalFormatting>
  <conditionalFormatting sqref="F34">
    <cfRule type="expression" dxfId="32" priority="1">
      <formula>DAY(F34)&gt;8</formula>
    </cfRule>
  </conditionalFormatting>
  <dataValidations count="7">
    <dataValidation allowBlank="1" showInputMessage="1" showErrorMessage="1" prompt="El día del calendario en esta fila y en las filas 5, 7, 9, 11 y 13 se actualiza automáticamente. Si esta celda no contiene el número 1, se trata de un día del mes anterior. Escriba las notas del mes en la celda F13." sqref="D5 D19 D33 D47" xr:uid="{BF11787A-A00C-4A2C-A2B9-6E1AD80C6061}"/>
    <dataValidation allowBlank="1" showInputMessage="1" showErrorMessage="1" prompt="Escriba las notas diarias basadas en el día del calendario que se encuentra arriba en las celdas de esta fila y las filas 6, 8, 10, 12 y 14, de las columnas C a I." sqref="D6 D20 D34 D48" xr:uid="{3FEE1B8F-CD93-4E40-A4A6-3C26FB467E40}"/>
    <dataValidation allowBlank="1" showInputMessage="1" showErrorMessage="1" prompt="El mes de esta hoja de cálculo está en esta celda. Calendario comienza en la derecha y contiene las fechas del mes anterior, el actual y el siguiente. Las notas mensuales se pueden escribir en la celda F13." sqref="C32 L4:M4 C4 L32" xr:uid="{F1C0B50D-F252-43B7-80BE-D56ED77A6A49}"/>
    <dataValidation allowBlank="1" showInputMessage="1" showErrorMessage="1" prompt="El año de esta celda se actualiza automáticamente según el año especificado en la hoja de cálculo Enero. El mes de esta hoja de cálculo se encuentra en la siguiente celda." sqref="L3:M3" xr:uid="{EE017084-59A9-4232-8C40-B3B80B56A81A}"/>
    <dataValidation allowBlank="1" showInputMessage="1" showErrorMessage="1" prompt="Escriba notas en la celda de la derecha." sqref="F15:F16 F29:F30 F43:F44 F57:F58" xr:uid="{B7089CF8-501D-4495-AC92-7C5D0BB87A67}"/>
    <dataValidation allowBlank="1" showInputMessage="1" showErrorMessage="1" prompt="Escriba notas en esta celda." sqref="G43:J44 G29:J30 G15:J15 G57:J57" xr:uid="{1D05FA60-7A4C-4F15-A94F-1E8782FA457E}"/>
    <dataValidation allowBlank="1" showInputMessage="1" showErrorMessage="1" prompt="Esta fila contiene los nombres de los días laborables de este calendario. Esta celda contiene el primer día de la semana. Para cambiar el día de inicio, seleccione un nuevo día laborable en la celda L3 de la hoja de cálculo Enero." sqref="D4 D18 D32 D46" xr:uid="{2737C4C2-398A-4F4C-9D93-FAF7E7B88536}"/>
  </dataValidations>
  <printOptions horizontalCentered="1" verticalCentered="1"/>
  <pageMargins left="0.59055118110236227" right="0.59055118110236227" top="0.59055118110236227" bottom="0.59055118110236227" header="0.31496062992125984" footer="0.31496062992125984"/>
  <pageSetup paperSize="41"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58"/>
  <sheetViews>
    <sheetView tabSelected="1" topLeftCell="A36" zoomScale="96" zoomScaleNormal="96" workbookViewId="0">
      <selection activeCell="H40" sqref="H40"/>
    </sheetView>
  </sheetViews>
  <sheetFormatPr baseColWidth="10" defaultRowHeight="15" x14ac:dyDescent="0.25"/>
  <cols>
    <col min="2" max="3" width="7.28515625" customWidth="1"/>
    <col min="4" max="10" width="18.5703125" customWidth="1"/>
    <col min="14" max="20" width="26.42578125" customWidth="1"/>
  </cols>
  <sheetData>
    <row r="1" spans="2:20" ht="22.5" x14ac:dyDescent="0.45">
      <c r="B1" s="73" t="s">
        <v>4</v>
      </c>
      <c r="C1" s="73"/>
      <c r="D1" s="73"/>
      <c r="E1" s="73"/>
      <c r="F1" s="73"/>
      <c r="G1" s="73"/>
      <c r="H1" s="73"/>
      <c r="I1" s="73"/>
      <c r="J1" s="73"/>
    </row>
    <row r="2" spans="2:20" ht="22.5" x14ac:dyDescent="0.45">
      <c r="B2" s="73" t="s">
        <v>27</v>
      </c>
      <c r="C2" s="73"/>
      <c r="D2" s="73"/>
      <c r="E2" s="73"/>
      <c r="F2" s="73"/>
      <c r="G2" s="73"/>
      <c r="H2" s="73"/>
      <c r="I2" s="73"/>
      <c r="J2" s="73"/>
    </row>
    <row r="3" spans="2:20" ht="16.5" x14ac:dyDescent="0.25">
      <c r="L3" s="1">
        <f>AñoCalendario</f>
        <v>2022</v>
      </c>
      <c r="M3" s="1"/>
      <c r="N3" s="2"/>
      <c r="O3" s="2"/>
      <c r="P3" s="2"/>
      <c r="Q3" s="2"/>
      <c r="R3" s="2"/>
      <c r="S3" s="3"/>
      <c r="T3" s="3"/>
    </row>
    <row r="4" spans="2:20" ht="17.25" x14ac:dyDescent="0.3">
      <c r="C4" s="4" t="str">
        <f>UPPER(TEXT(D7,"mmmm"))</f>
        <v>JUNIO</v>
      </c>
      <c r="D4" s="5" t="str">
        <f>UPPER(TEXT(InicioDeSemana,"ddd"))</f>
        <v>LU</v>
      </c>
      <c r="E4" s="6" t="str">
        <f t="shared" ref="E4:J4" si="0">UPPER(TEXT(E5,"ddd"))</f>
        <v>MAR</v>
      </c>
      <c r="F4" s="6" t="str">
        <f t="shared" si="0"/>
        <v>MIÉ</v>
      </c>
      <c r="G4" s="6" t="str">
        <f t="shared" si="0"/>
        <v>JUE</v>
      </c>
      <c r="H4" s="6" t="str">
        <f t="shared" si="0"/>
        <v>VIE</v>
      </c>
      <c r="I4" s="7" t="str">
        <f t="shared" si="0"/>
        <v>SÁB</v>
      </c>
      <c r="J4" s="7" t="str">
        <f t="shared" si="0"/>
        <v>DOM</v>
      </c>
      <c r="L4" s="4" t="str">
        <f>UPPER(TEXT(D21,"mmmm"))</f>
        <v>JULIO</v>
      </c>
      <c r="M4" s="4"/>
    </row>
    <row r="5" spans="2:20" ht="16.5" x14ac:dyDescent="0.25">
      <c r="C5" s="2"/>
      <c r="D5" s="8">
        <f t="array" ref="D5:J5">DíasYSemanas+DATE(AñoCalendario,6,1)-WEEKDAY(DATE(AñoCalendario,6,1),(InicioDeSemana="Lu")+1)+1</f>
        <v>44711</v>
      </c>
      <c r="E5" s="8">
        <v>44712</v>
      </c>
      <c r="F5" s="28">
        <v>44713</v>
      </c>
      <c r="G5" s="28">
        <v>44714</v>
      </c>
      <c r="H5" s="28">
        <v>44715</v>
      </c>
      <c r="I5" s="9">
        <v>44716</v>
      </c>
      <c r="J5" s="9">
        <v>44717</v>
      </c>
      <c r="L5" s="2"/>
      <c r="M5" s="2"/>
    </row>
    <row r="6" spans="2:20" ht="56.25" customHeight="1" x14ac:dyDescent="0.25">
      <c r="C6" s="2"/>
      <c r="D6" s="10"/>
      <c r="E6" s="10"/>
      <c r="F6" s="10"/>
      <c r="G6" s="10"/>
      <c r="H6" s="11"/>
      <c r="I6" s="12"/>
      <c r="J6" s="12"/>
      <c r="L6" s="2"/>
      <c r="M6" s="2"/>
    </row>
    <row r="7" spans="2:20" ht="16.5" x14ac:dyDescent="0.25">
      <c r="C7" s="2"/>
      <c r="D7" s="28">
        <f t="array" ref="D7:J7">DíasYSemanas+DATE(AñoCalendario,6,1)-WEEKDAY(DATE(AñoCalendario,6,1),(InicioDeSemana="Lu")+1)+8</f>
        <v>44718</v>
      </c>
      <c r="E7" s="28">
        <v>44719</v>
      </c>
      <c r="F7" s="28">
        <v>44720</v>
      </c>
      <c r="G7" s="28">
        <v>44721</v>
      </c>
      <c r="H7" s="28">
        <v>44722</v>
      </c>
      <c r="I7" s="9">
        <v>44723</v>
      </c>
      <c r="J7" s="9">
        <v>44724</v>
      </c>
      <c r="L7" s="2"/>
      <c r="M7" s="2"/>
    </row>
    <row r="8" spans="2:20" ht="56.25" customHeight="1" x14ac:dyDescent="0.25">
      <c r="C8" s="2"/>
      <c r="D8" s="10"/>
      <c r="E8" s="10"/>
      <c r="F8" s="10"/>
      <c r="G8" s="10" t="s">
        <v>413</v>
      </c>
      <c r="H8" s="10"/>
      <c r="I8" s="12"/>
      <c r="J8" s="12"/>
      <c r="L8" s="2"/>
      <c r="M8" s="2"/>
    </row>
    <row r="9" spans="2:20" ht="16.5" x14ac:dyDescent="0.25">
      <c r="C9" s="2"/>
      <c r="D9" s="28">
        <f t="array" ref="D9:J9">DíasYSemanas+DATE(AñoCalendario,6,1)-WEEKDAY(DATE(AñoCalendario,6,1),(InicioDeSemana="Lu")+1)+15</f>
        <v>44725</v>
      </c>
      <c r="E9" s="28">
        <v>44726</v>
      </c>
      <c r="F9" s="28">
        <v>44727</v>
      </c>
      <c r="G9" s="28">
        <v>44728</v>
      </c>
      <c r="H9" s="28">
        <v>44729</v>
      </c>
      <c r="I9" s="9">
        <v>44730</v>
      </c>
      <c r="J9" s="9">
        <v>44731</v>
      </c>
      <c r="L9" s="2"/>
      <c r="M9" s="2"/>
    </row>
    <row r="10" spans="2:20" ht="56.25" customHeight="1" x14ac:dyDescent="0.25">
      <c r="C10" s="2"/>
      <c r="D10" s="41" t="s">
        <v>130</v>
      </c>
      <c r="E10" s="10"/>
      <c r="F10" s="39" t="s">
        <v>91</v>
      </c>
      <c r="G10" s="41" t="s">
        <v>201</v>
      </c>
      <c r="H10" s="11"/>
      <c r="I10" s="12"/>
      <c r="J10" s="12"/>
      <c r="L10" s="2"/>
      <c r="M10" s="2"/>
    </row>
    <row r="11" spans="2:20" ht="16.5" x14ac:dyDescent="0.25">
      <c r="C11" s="2"/>
      <c r="D11" s="8">
        <f t="array" ref="D11:J11">DíasYSemanas+DATE(AñoCalendario,6,1)-WEEKDAY(DATE(AñoCalendario,6,1),(InicioDeSemana="Lu")+1)+22</f>
        <v>44732</v>
      </c>
      <c r="E11" s="25">
        <v>44733</v>
      </c>
      <c r="F11" s="28">
        <v>44734</v>
      </c>
      <c r="G11" s="28">
        <v>44735</v>
      </c>
      <c r="H11" s="28">
        <v>44736</v>
      </c>
      <c r="I11" s="9">
        <v>44737</v>
      </c>
      <c r="J11" s="9">
        <v>44738</v>
      </c>
      <c r="L11" s="2"/>
      <c r="M11" s="2"/>
    </row>
    <row r="12" spans="2:20" ht="56.25" customHeight="1" x14ac:dyDescent="0.25">
      <c r="C12" s="2"/>
      <c r="D12" s="11"/>
      <c r="E12" s="23" t="s">
        <v>2</v>
      </c>
      <c r="F12" s="52" t="s">
        <v>136</v>
      </c>
      <c r="G12" s="38" t="s">
        <v>205</v>
      </c>
      <c r="H12" s="11" t="s">
        <v>425</v>
      </c>
      <c r="I12" s="12"/>
      <c r="J12" s="12"/>
      <c r="L12" s="2"/>
      <c r="M12" s="2"/>
    </row>
    <row r="13" spans="2:20" ht="16.5" x14ac:dyDescent="0.25">
      <c r="C13" s="2"/>
      <c r="D13" s="25">
        <f t="array" ref="D13:J13">DíasYSemanas+DATE(AñoCalendario,6,1)-WEEKDAY(DATE(AñoCalendario,6,1),(InicioDeSemana="Lu")+1)+29</f>
        <v>44739</v>
      </c>
      <c r="E13" s="28">
        <v>44740</v>
      </c>
      <c r="F13" s="28">
        <v>44741</v>
      </c>
      <c r="G13" s="28">
        <v>44742</v>
      </c>
      <c r="H13" s="8">
        <v>44743</v>
      </c>
      <c r="I13" s="9">
        <v>44744</v>
      </c>
      <c r="J13" s="9">
        <v>44745</v>
      </c>
      <c r="L13" s="2"/>
      <c r="M13" s="2"/>
    </row>
    <row r="14" spans="2:20" ht="56.25" customHeight="1" x14ac:dyDescent="0.25">
      <c r="C14" s="2"/>
      <c r="D14" s="23" t="s">
        <v>3</v>
      </c>
      <c r="E14" s="10"/>
      <c r="F14" s="42" t="s">
        <v>260</v>
      </c>
      <c r="G14" s="10"/>
      <c r="H14" s="11"/>
      <c r="I14" s="12"/>
      <c r="J14" s="12"/>
      <c r="L14" s="2"/>
      <c r="M14" s="2"/>
    </row>
    <row r="15" spans="2:20" ht="15" customHeight="1" x14ac:dyDescent="0.25">
      <c r="C15" s="2"/>
      <c r="D15" s="8">
        <f t="array" ref="D15:E15">DíasYSemanas+DATE(AñoCalendario,6,1)-WEEKDAY(DATE(AñoCalendario,6,1),(InicioDeSemana="Lu")+1)+36</f>
        <v>44746</v>
      </c>
      <c r="E15" s="8">
        <v>44747</v>
      </c>
      <c r="F15" s="15" t="s">
        <v>0</v>
      </c>
      <c r="G15" s="16"/>
      <c r="H15" s="16"/>
      <c r="I15" s="16"/>
      <c r="J15" s="16"/>
      <c r="L15" s="2"/>
      <c r="M15" s="2"/>
    </row>
    <row r="16" spans="2:20" ht="56.25" customHeight="1" x14ac:dyDescent="0.25">
      <c r="C16" s="2"/>
      <c r="D16" s="10"/>
      <c r="E16" s="10"/>
      <c r="F16" s="74"/>
      <c r="G16" s="75"/>
      <c r="H16" s="75"/>
      <c r="I16" s="75"/>
      <c r="J16" s="76"/>
      <c r="L16" s="2"/>
      <c r="M16" s="2"/>
    </row>
    <row r="17" spans="2:20" ht="16.5" x14ac:dyDescent="0.25">
      <c r="C17" s="2"/>
      <c r="D17" s="2"/>
      <c r="E17" s="2"/>
      <c r="F17" s="2"/>
      <c r="G17" s="2"/>
      <c r="H17" s="2"/>
      <c r="I17" s="2"/>
      <c r="J17" s="3"/>
      <c r="L17" s="2"/>
      <c r="M17" s="2"/>
      <c r="N17" s="2"/>
      <c r="O17" s="2"/>
      <c r="P17" s="2"/>
      <c r="Q17" s="2"/>
      <c r="R17" s="2"/>
      <c r="S17" s="3"/>
      <c r="T17" s="3"/>
    </row>
    <row r="18" spans="2:20" ht="17.25" x14ac:dyDescent="0.3">
      <c r="C18" s="2"/>
      <c r="D18" s="14" t="str">
        <f>UPPER(TEXT(InicioDeSemana,"ddd"))</f>
        <v>LU</v>
      </c>
      <c r="E18" s="14" t="str">
        <f t="shared" ref="E18:J18" si="1">UPPER(TEXT(E19,"ddd"))</f>
        <v>MAR</v>
      </c>
      <c r="F18" s="14" t="str">
        <f t="shared" si="1"/>
        <v>MIÉ</v>
      </c>
      <c r="G18" s="14" t="str">
        <f t="shared" si="1"/>
        <v>JUE</v>
      </c>
      <c r="H18" s="14" t="str">
        <f t="shared" si="1"/>
        <v>VIE</v>
      </c>
      <c r="I18" s="7" t="str">
        <f t="shared" si="1"/>
        <v>SÁB</v>
      </c>
      <c r="J18" s="7" t="str">
        <f t="shared" si="1"/>
        <v>DOM</v>
      </c>
      <c r="L18" s="2"/>
      <c r="M18" s="2"/>
      <c r="N18" s="2"/>
      <c r="O18" s="2"/>
      <c r="P18" s="2"/>
      <c r="Q18" s="2"/>
      <c r="R18" s="2"/>
      <c r="S18" s="3"/>
      <c r="T18" s="3"/>
    </row>
    <row r="19" spans="2:20" ht="16.5" x14ac:dyDescent="0.25">
      <c r="C19" s="2"/>
      <c r="D19" s="8">
        <f t="array" ref="D19:J19">DíasYSemanas+DATE(AñoCalendario,7,1)-WEEKDAY(DATE(AñoCalendario,7,1),(InicioDeSemana="Lu")+1)+1</f>
        <v>44739</v>
      </c>
      <c r="E19" s="8">
        <v>44740</v>
      </c>
      <c r="F19" s="8">
        <v>44741</v>
      </c>
      <c r="G19" s="8">
        <v>44742</v>
      </c>
      <c r="H19" s="8">
        <v>44743</v>
      </c>
      <c r="I19" s="9">
        <v>44744</v>
      </c>
      <c r="J19" s="9">
        <v>44745</v>
      </c>
      <c r="L19" s="2"/>
      <c r="M19" s="2"/>
      <c r="N19" s="2"/>
      <c r="O19" s="2"/>
      <c r="P19" s="2"/>
      <c r="Q19" s="2"/>
      <c r="R19" s="2"/>
      <c r="S19" s="3"/>
      <c r="T19" s="3"/>
    </row>
    <row r="20" spans="2:20" ht="71.25" customHeight="1" x14ac:dyDescent="0.25">
      <c r="C20" s="2"/>
      <c r="D20" s="10"/>
      <c r="E20" s="10"/>
      <c r="F20" s="10"/>
      <c r="G20" s="10"/>
      <c r="H20" s="10"/>
      <c r="I20" s="12"/>
      <c r="J20" s="12"/>
      <c r="L20" s="2"/>
      <c r="M20" s="2"/>
      <c r="N20" s="2"/>
      <c r="O20" s="2"/>
      <c r="P20" s="2"/>
      <c r="Q20" s="2"/>
      <c r="R20" s="2"/>
      <c r="S20" s="3"/>
      <c r="T20" s="3"/>
    </row>
    <row r="21" spans="2:20" ht="16.5" x14ac:dyDescent="0.25">
      <c r="C21" s="2"/>
      <c r="D21" s="25">
        <f t="array" ref="D21:J21">DíasYSemanas+DATE(AñoCalendario,7,1)-WEEKDAY(DATE(AñoCalendario,7,1),(InicioDeSemana="Lu")+1)+8</f>
        <v>44746</v>
      </c>
      <c r="E21" s="25">
        <v>44747</v>
      </c>
      <c r="F21" s="25">
        <v>44748</v>
      </c>
      <c r="G21" s="25">
        <v>44749</v>
      </c>
      <c r="H21" s="25">
        <v>44750</v>
      </c>
      <c r="I21" s="26">
        <v>44751</v>
      </c>
      <c r="J21" s="26">
        <v>44752</v>
      </c>
      <c r="L21" s="2"/>
      <c r="M21" s="2"/>
      <c r="N21" s="2"/>
      <c r="O21" s="2"/>
      <c r="P21" s="2"/>
      <c r="Q21" s="2"/>
      <c r="R21" s="2"/>
      <c r="S21" s="3"/>
      <c r="T21" s="3"/>
    </row>
    <row r="22" spans="2:20" ht="71.25" customHeight="1" x14ac:dyDescent="0.25">
      <c r="C22" s="2"/>
      <c r="D22" s="22" t="s">
        <v>1</v>
      </c>
      <c r="E22" s="22" t="s">
        <v>1</v>
      </c>
      <c r="F22" s="22" t="s">
        <v>1</v>
      </c>
      <c r="G22" s="22" t="s">
        <v>1</v>
      </c>
      <c r="H22" s="22" t="s">
        <v>1</v>
      </c>
      <c r="I22" s="22" t="s">
        <v>1</v>
      </c>
      <c r="J22" s="22" t="s">
        <v>1</v>
      </c>
      <c r="L22" s="2"/>
      <c r="M22" s="2"/>
      <c r="N22" s="2"/>
      <c r="O22" s="2"/>
      <c r="P22" s="2"/>
      <c r="Q22" s="2"/>
      <c r="R22" s="2"/>
      <c r="S22" s="3"/>
      <c r="T22" s="3"/>
    </row>
    <row r="23" spans="2:20" ht="16.5" x14ac:dyDescent="0.25">
      <c r="C23" s="2"/>
      <c r="D23" s="25">
        <f t="array" ref="D23:J23">DíasYSemanas+DATE(AñoCalendario,7,1)-WEEKDAY(DATE(AñoCalendario,7,1),(InicioDeSemana="Lu")+1)+15</f>
        <v>44753</v>
      </c>
      <c r="E23" s="25">
        <v>44754</v>
      </c>
      <c r="F23" s="25">
        <v>44755</v>
      </c>
      <c r="G23" s="25">
        <v>44756</v>
      </c>
      <c r="H23" s="25">
        <v>44757</v>
      </c>
      <c r="I23" s="26">
        <v>44758</v>
      </c>
      <c r="J23" s="26">
        <v>44759</v>
      </c>
      <c r="L23" s="2"/>
      <c r="M23" s="2"/>
      <c r="N23" s="2"/>
      <c r="O23" s="2"/>
      <c r="P23" s="2"/>
      <c r="Q23" s="2"/>
      <c r="R23" s="2"/>
      <c r="S23" s="3"/>
      <c r="T23" s="3"/>
    </row>
    <row r="24" spans="2:20" ht="71.25" customHeight="1" x14ac:dyDescent="0.25">
      <c r="C24" s="2"/>
      <c r="D24" s="22" t="s">
        <v>1</v>
      </c>
      <c r="E24" s="22" t="s">
        <v>1</v>
      </c>
      <c r="F24" s="22" t="s">
        <v>1</v>
      </c>
      <c r="G24" s="22" t="s">
        <v>1</v>
      </c>
      <c r="H24" s="22" t="s">
        <v>1</v>
      </c>
      <c r="I24" s="22" t="s">
        <v>1</v>
      </c>
      <c r="J24" s="22" t="s">
        <v>1</v>
      </c>
      <c r="L24" s="2"/>
      <c r="M24" s="2"/>
      <c r="N24" s="2"/>
      <c r="O24" s="2"/>
      <c r="P24" s="2"/>
      <c r="Q24" s="2"/>
      <c r="R24" s="2"/>
      <c r="S24" s="3"/>
      <c r="T24" s="3"/>
    </row>
    <row r="25" spans="2:20" ht="16.5" x14ac:dyDescent="0.25">
      <c r="C25" s="2"/>
      <c r="D25" s="25">
        <f t="array" ref="D25:J25">DíasYSemanas+DATE(AñoCalendario,7,1)-WEEKDAY(DATE(AñoCalendario,7,1),(InicioDeSemana="Lu")+1)+22</f>
        <v>44760</v>
      </c>
      <c r="E25" s="25">
        <v>44761</v>
      </c>
      <c r="F25" s="25">
        <v>44762</v>
      </c>
      <c r="G25" s="25">
        <v>44763</v>
      </c>
      <c r="H25" s="25">
        <v>44764</v>
      </c>
      <c r="I25" s="26">
        <v>44765</v>
      </c>
      <c r="J25" s="26">
        <v>44766</v>
      </c>
      <c r="L25" s="2"/>
      <c r="M25" s="2"/>
      <c r="N25" s="2"/>
      <c r="O25" s="2"/>
      <c r="P25" s="2"/>
      <c r="Q25" s="2"/>
      <c r="R25" s="2"/>
      <c r="S25" s="3"/>
      <c r="T25" s="3"/>
    </row>
    <row r="26" spans="2:20" ht="71.25" customHeight="1" x14ac:dyDescent="0.25">
      <c r="C26" s="2"/>
      <c r="D26" s="22" t="s">
        <v>1</v>
      </c>
      <c r="E26" s="22" t="s">
        <v>1</v>
      </c>
      <c r="F26" s="22" t="s">
        <v>1</v>
      </c>
      <c r="G26" s="22" t="s">
        <v>1</v>
      </c>
      <c r="H26" s="22" t="s">
        <v>1</v>
      </c>
      <c r="I26" s="22" t="s">
        <v>1</v>
      </c>
      <c r="J26" s="22" t="s">
        <v>1</v>
      </c>
      <c r="L26" s="2"/>
      <c r="M26" s="2"/>
      <c r="N26" s="2"/>
      <c r="O26" s="2"/>
      <c r="P26" s="2"/>
      <c r="Q26" s="2"/>
      <c r="R26" s="2"/>
      <c r="S26" s="3"/>
      <c r="T26" s="3"/>
    </row>
    <row r="27" spans="2:20" ht="16.5" x14ac:dyDescent="0.25">
      <c r="C27" s="2"/>
      <c r="D27" s="8">
        <f t="array" ref="D27:J27">DíasYSemanas+DATE(AñoCalendario,7,1)-WEEKDAY(DATE(AñoCalendario,7,1),(InicioDeSemana="Lu")+1)+29</f>
        <v>44767</v>
      </c>
      <c r="E27" s="8">
        <v>44768</v>
      </c>
      <c r="F27" s="8">
        <v>44769</v>
      </c>
      <c r="G27" s="8">
        <v>44770</v>
      </c>
      <c r="H27" s="8">
        <v>44771</v>
      </c>
      <c r="I27" s="9">
        <v>44772</v>
      </c>
      <c r="J27" s="9">
        <v>44773</v>
      </c>
      <c r="L27" s="2"/>
      <c r="M27" s="2"/>
      <c r="N27" s="2"/>
      <c r="O27" s="2"/>
      <c r="P27" s="2"/>
      <c r="Q27" s="2"/>
      <c r="R27" s="2"/>
      <c r="S27" s="3"/>
      <c r="T27" s="3"/>
    </row>
    <row r="28" spans="2:20" ht="71.25" customHeight="1" x14ac:dyDescent="0.25">
      <c r="C28" s="2"/>
      <c r="D28" s="40" t="s">
        <v>227</v>
      </c>
      <c r="E28" s="29"/>
      <c r="F28" s="61" t="s">
        <v>261</v>
      </c>
      <c r="G28" s="44" t="s">
        <v>213</v>
      </c>
      <c r="H28" s="11" t="s">
        <v>425</v>
      </c>
      <c r="I28" s="31"/>
      <c r="J28" s="31"/>
      <c r="L28" s="2"/>
      <c r="M28" s="2"/>
      <c r="N28" s="2"/>
      <c r="O28" s="2"/>
      <c r="P28" s="2"/>
      <c r="Q28" s="2"/>
      <c r="R28" s="2"/>
      <c r="S28" s="3"/>
      <c r="T28" s="3"/>
    </row>
    <row r="29" spans="2:20" ht="16.5" x14ac:dyDescent="0.25">
      <c r="B29" s="32"/>
      <c r="C29" s="33"/>
      <c r="D29" s="8">
        <f t="array" ref="D29:E29">DíasYSemanas+DATE(AñoCalendario,7,1)-WEEKDAY(DATE(AñoCalendario,7,1),(InicioDeSemana="Lu")+1)+36</f>
        <v>44774</v>
      </c>
      <c r="E29" s="8">
        <v>44775</v>
      </c>
      <c r="F29" s="77" t="s">
        <v>0</v>
      </c>
      <c r="G29" s="78"/>
      <c r="H29" s="78"/>
      <c r="I29" s="78"/>
      <c r="J29" s="78"/>
      <c r="L29" s="2"/>
      <c r="M29" s="2"/>
      <c r="N29" s="2"/>
      <c r="O29" s="2"/>
      <c r="P29" s="2"/>
      <c r="Q29" s="2"/>
      <c r="R29" s="2"/>
      <c r="S29" s="3"/>
      <c r="T29" s="3"/>
    </row>
    <row r="30" spans="2:20" ht="70.5" customHeight="1" x14ac:dyDescent="0.25">
      <c r="B30" s="32"/>
      <c r="C30" s="33"/>
      <c r="D30" s="10"/>
      <c r="E30" s="11"/>
      <c r="F30" s="77"/>
      <c r="G30" s="78"/>
      <c r="H30" s="78"/>
      <c r="I30" s="78"/>
      <c r="J30" s="78"/>
      <c r="L30" s="2"/>
      <c r="M30" s="2"/>
      <c r="N30" s="2"/>
      <c r="O30" s="2"/>
      <c r="P30" s="2"/>
      <c r="Q30" s="2"/>
      <c r="R30" s="2"/>
      <c r="S30" s="3"/>
      <c r="T30" s="3"/>
    </row>
    <row r="31" spans="2:20" x14ac:dyDescent="0.25">
      <c r="B31" s="17"/>
      <c r="C31" s="17"/>
      <c r="D31" s="17"/>
    </row>
    <row r="32" spans="2:20" ht="21.75" customHeight="1" x14ac:dyDescent="0.3">
      <c r="B32" s="32"/>
      <c r="C32" s="37" t="str">
        <f>UPPER(TEXT(D35,"mmmm"))</f>
        <v>AGOSTO</v>
      </c>
      <c r="D32" s="6" t="str">
        <f>UPPER(TEXT(InicioDeSemana,"ddd"))</f>
        <v>LU</v>
      </c>
      <c r="E32" s="6" t="str">
        <f t="shared" ref="E32:J32" si="2">UPPER(TEXT(E33,"ddd"))</f>
        <v>MAR</v>
      </c>
      <c r="F32" s="6" t="str">
        <f t="shared" si="2"/>
        <v>MIÉ</v>
      </c>
      <c r="G32" s="6" t="str">
        <f t="shared" si="2"/>
        <v>JUE</v>
      </c>
      <c r="H32" s="6" t="str">
        <f t="shared" si="2"/>
        <v>VIE</v>
      </c>
      <c r="I32" s="7" t="str">
        <f t="shared" si="2"/>
        <v>SÁB</v>
      </c>
      <c r="J32" s="7" t="str">
        <f t="shared" si="2"/>
        <v>DOM</v>
      </c>
      <c r="L32" s="18" t="str">
        <f>UPPER(TEXT(D49,"mmmm"))</f>
        <v>SEPTIEMBRE</v>
      </c>
    </row>
    <row r="33" spans="2:12" ht="16.5" x14ac:dyDescent="0.25">
      <c r="B33" s="32"/>
      <c r="C33" s="33"/>
      <c r="D33" s="8">
        <f t="array" ref="D33:J33">DíasYSemanas+DATE(AñoCalendario,8,1)-WEEKDAY(DATE(AñoCalendario,8,1),(InicioDeSemana="Lu")+1)+1</f>
        <v>44774</v>
      </c>
      <c r="E33" s="8">
        <v>44775</v>
      </c>
      <c r="F33" s="8">
        <v>44776</v>
      </c>
      <c r="G33" s="8">
        <v>44777</v>
      </c>
      <c r="H33" s="8">
        <v>44778</v>
      </c>
      <c r="I33" s="9">
        <v>44779</v>
      </c>
      <c r="J33" s="9">
        <v>44780</v>
      </c>
      <c r="L33" s="3"/>
    </row>
    <row r="34" spans="2:12" s="17" customFormat="1" ht="64.5" customHeight="1" x14ac:dyDescent="0.25">
      <c r="C34" s="2"/>
      <c r="D34" s="34"/>
      <c r="E34" s="49" t="s">
        <v>271</v>
      </c>
      <c r="F34" s="50" t="s">
        <v>264</v>
      </c>
      <c r="G34" s="35" t="s">
        <v>277</v>
      </c>
      <c r="H34" s="34"/>
      <c r="I34" s="36"/>
      <c r="J34" s="36"/>
      <c r="L34" s="3"/>
    </row>
    <row r="35" spans="2:12" ht="16.5" x14ac:dyDescent="0.25">
      <c r="C35" s="2"/>
      <c r="D35" s="8">
        <f t="array" ref="D35:J35">DíasYSemanas+DATE(AñoCalendario,8,1)-WEEKDAY(DATE(AñoCalendario,8,1),(InicioDeSemana="Lu")+1)+8</f>
        <v>44781</v>
      </c>
      <c r="E35" s="8">
        <v>44782</v>
      </c>
      <c r="F35" s="8">
        <v>44783</v>
      </c>
      <c r="G35" s="8">
        <v>44784</v>
      </c>
      <c r="H35" s="8">
        <v>44785</v>
      </c>
      <c r="I35" s="9">
        <v>44786</v>
      </c>
      <c r="J35" s="9">
        <v>44787</v>
      </c>
      <c r="L35" s="3"/>
    </row>
    <row r="36" spans="2:12" s="17" customFormat="1" ht="64.5" customHeight="1" x14ac:dyDescent="0.25">
      <c r="C36" s="2"/>
      <c r="D36" s="46" t="s">
        <v>131</v>
      </c>
      <c r="E36" s="21" t="s">
        <v>278</v>
      </c>
      <c r="F36" s="11" t="s">
        <v>83</v>
      </c>
      <c r="G36" s="42" t="s">
        <v>222</v>
      </c>
      <c r="H36" s="11"/>
      <c r="I36" s="12"/>
      <c r="J36" s="12"/>
      <c r="L36" s="3"/>
    </row>
    <row r="37" spans="2:12" ht="23.25" customHeight="1" x14ac:dyDescent="0.25">
      <c r="C37" s="2"/>
      <c r="D37" s="25">
        <f t="array" ref="D37:J37">DíasYSemanas+DATE(AñoCalendario,8,1)-WEEKDAY(DATE(AñoCalendario,8,1),(InicioDeSemana="Lu")+1)+15</f>
        <v>44788</v>
      </c>
      <c r="E37" s="8">
        <v>44789</v>
      </c>
      <c r="F37" s="8">
        <v>44790</v>
      </c>
      <c r="G37" s="8">
        <v>44791</v>
      </c>
      <c r="H37" s="8">
        <v>44792</v>
      </c>
      <c r="I37" s="9">
        <v>44793</v>
      </c>
      <c r="J37" s="9">
        <v>44794</v>
      </c>
      <c r="L37" s="3"/>
    </row>
    <row r="38" spans="2:12" s="17" customFormat="1" ht="64.5" customHeight="1" x14ac:dyDescent="0.25">
      <c r="C38" s="2"/>
      <c r="D38" s="24" t="s">
        <v>2</v>
      </c>
      <c r="E38" s="41" t="s">
        <v>273</v>
      </c>
      <c r="F38" s="41" t="s">
        <v>88</v>
      </c>
      <c r="G38" s="21"/>
      <c r="H38" s="10"/>
      <c r="I38" s="12"/>
      <c r="J38" s="12"/>
      <c r="L38" s="3"/>
    </row>
    <row r="39" spans="2:12" ht="19.5" customHeight="1" x14ac:dyDescent="0.25">
      <c r="C39" s="2"/>
      <c r="D39" s="8">
        <f t="array" ref="D39:J39">DíasYSemanas+DATE(AñoCalendario,8,1)-WEEKDAY(DATE(AñoCalendario,8,1),(InicioDeSemana="Lu")+1)+22</f>
        <v>44795</v>
      </c>
      <c r="E39" s="8">
        <v>44796</v>
      </c>
      <c r="F39" s="8">
        <v>44797</v>
      </c>
      <c r="G39" s="8">
        <v>44798</v>
      </c>
      <c r="H39" s="8">
        <v>44799</v>
      </c>
      <c r="I39" s="9">
        <v>44800</v>
      </c>
      <c r="J39" s="9">
        <v>44801</v>
      </c>
      <c r="L39" s="3"/>
    </row>
    <row r="40" spans="2:12" s="17" customFormat="1" ht="64.5" customHeight="1" x14ac:dyDescent="0.25">
      <c r="C40" s="2"/>
      <c r="D40" s="10"/>
      <c r="E40" s="41" t="s">
        <v>159</v>
      </c>
      <c r="F40" s="41" t="s">
        <v>270</v>
      </c>
      <c r="G40" s="10"/>
      <c r="H40" s="53" t="s">
        <v>426</v>
      </c>
      <c r="I40" s="12"/>
      <c r="J40" s="12"/>
      <c r="L40" s="3"/>
    </row>
    <row r="41" spans="2:12" ht="17.25" customHeight="1" x14ac:dyDescent="0.25">
      <c r="C41" s="2"/>
      <c r="D41" s="8">
        <f t="array" ref="D41:J41">DíasYSemanas+DATE(AñoCalendario,8,1)-WEEKDAY(DATE(AñoCalendario,8,1),(InicioDeSemana="Lu")+1)+29</f>
        <v>44802</v>
      </c>
      <c r="E41" s="8">
        <v>44803</v>
      </c>
      <c r="F41" s="8">
        <v>44804</v>
      </c>
      <c r="G41" s="8">
        <v>44805</v>
      </c>
      <c r="H41" s="8">
        <v>44806</v>
      </c>
      <c r="I41" s="9">
        <v>44807</v>
      </c>
      <c r="J41" s="9">
        <v>44808</v>
      </c>
      <c r="L41" s="3"/>
    </row>
    <row r="42" spans="2:12" s="17" customFormat="1" ht="64.5" customHeight="1" x14ac:dyDescent="0.25">
      <c r="C42" s="2"/>
      <c r="D42" s="50" t="s">
        <v>231</v>
      </c>
      <c r="E42" s="10"/>
      <c r="F42" s="41" t="s">
        <v>88</v>
      </c>
      <c r="G42" s="10"/>
      <c r="H42" s="10"/>
      <c r="I42" s="12"/>
      <c r="J42" s="12"/>
      <c r="L42" s="3"/>
    </row>
    <row r="43" spans="2:12" ht="21" customHeight="1" x14ac:dyDescent="0.25">
      <c r="C43" s="2"/>
      <c r="D43" s="8">
        <f t="array" ref="D43:E43">DíasYSemanas+DATE(AñoCalendario,8,1)-WEEKDAY(DATE(AñoCalendario,8,1),(InicioDeSemana="Lu")+1)+36</f>
        <v>44809</v>
      </c>
      <c r="E43" s="8">
        <v>44810</v>
      </c>
      <c r="F43" s="77" t="s">
        <v>0</v>
      </c>
      <c r="G43" s="78"/>
      <c r="H43" s="78"/>
      <c r="I43" s="78"/>
      <c r="J43" s="78"/>
      <c r="L43" s="3"/>
    </row>
    <row r="44" spans="2:12" s="17" customFormat="1" ht="64.5" customHeight="1" x14ac:dyDescent="0.25">
      <c r="C44" s="2"/>
      <c r="D44" s="10"/>
      <c r="E44" s="10"/>
      <c r="F44" s="77"/>
      <c r="G44" s="78"/>
      <c r="H44" s="78"/>
      <c r="I44" s="78"/>
      <c r="J44" s="78"/>
      <c r="L44" s="3"/>
    </row>
    <row r="46" spans="2:12" ht="17.25" x14ac:dyDescent="0.3">
      <c r="D46" s="7" t="str">
        <f>UPPER(TEXT(InicioDeSemana,"ddd"))</f>
        <v>LU</v>
      </c>
      <c r="E46" s="7" t="str">
        <f t="shared" ref="E46:J46" si="3">UPPER(TEXT(E47,"ddd"))</f>
        <v>MAR</v>
      </c>
      <c r="F46" s="7" t="str">
        <f t="shared" si="3"/>
        <v>MIÉ</v>
      </c>
      <c r="G46" s="7" t="str">
        <f t="shared" si="3"/>
        <v>JUE</v>
      </c>
      <c r="H46" s="7" t="str">
        <f t="shared" si="3"/>
        <v>VIE</v>
      </c>
      <c r="I46" s="7" t="str">
        <f t="shared" si="3"/>
        <v>SÁB</v>
      </c>
      <c r="J46" s="7" t="str">
        <f t="shared" si="3"/>
        <v>DOM</v>
      </c>
    </row>
    <row r="47" spans="2:12" ht="16.5" x14ac:dyDescent="0.25">
      <c r="D47" s="9">
        <f t="array" ref="D47:J47">DíasYSemanas+DATE(AñoCalendario,9,1)-WEEKDAY(DATE(AñoCalendario,9,1),(InicioDeSemana="Lu")+1)+1</f>
        <v>44802</v>
      </c>
      <c r="E47" s="9">
        <v>44803</v>
      </c>
      <c r="F47" s="9">
        <v>44804</v>
      </c>
      <c r="G47" s="8">
        <v>44805</v>
      </c>
      <c r="H47" s="8">
        <v>44806</v>
      </c>
      <c r="I47" s="9">
        <v>44807</v>
      </c>
      <c r="J47" s="9">
        <v>44808</v>
      </c>
    </row>
    <row r="48" spans="2:12" ht="65.25" customHeight="1" x14ac:dyDescent="0.25">
      <c r="D48" s="12"/>
      <c r="E48" s="12"/>
      <c r="F48" s="12"/>
      <c r="G48" s="12"/>
      <c r="H48" s="12"/>
      <c r="I48" s="12"/>
      <c r="J48" s="12"/>
    </row>
    <row r="49" spans="4:10" ht="16.5" x14ac:dyDescent="0.25">
      <c r="D49" s="8">
        <f t="array" ref="D49:J49">DíasYSemanas+DATE(AñoCalendario,9,1)-WEEKDAY(DATE(AñoCalendario,9,1),(InicioDeSemana="Lu")+1)+8</f>
        <v>44809</v>
      </c>
      <c r="E49" s="8">
        <v>44810</v>
      </c>
      <c r="F49" s="8">
        <v>44811</v>
      </c>
      <c r="G49" s="8">
        <v>44812</v>
      </c>
      <c r="H49" s="8">
        <v>44813</v>
      </c>
      <c r="I49" s="9">
        <v>44814</v>
      </c>
      <c r="J49" s="9">
        <v>44815</v>
      </c>
    </row>
    <row r="50" spans="4:10" ht="65.25" customHeight="1" x14ac:dyDescent="0.25">
      <c r="D50" s="12"/>
      <c r="E50" s="41" t="s">
        <v>157</v>
      </c>
      <c r="F50" s="41" t="s">
        <v>88</v>
      </c>
      <c r="G50" s="12"/>
      <c r="H50" s="12"/>
      <c r="I50" s="12"/>
      <c r="J50" s="12"/>
    </row>
    <row r="51" spans="4:10" ht="16.5" x14ac:dyDescent="0.25">
      <c r="D51" s="8">
        <f t="array" ref="D51:J51">DíasYSemanas+DATE(AñoCalendario,9,1)-WEEKDAY(DATE(AñoCalendario,9,1),(InicioDeSemana="Lu")+1)+15</f>
        <v>44816</v>
      </c>
      <c r="E51" s="8">
        <v>44817</v>
      </c>
      <c r="F51" s="8">
        <v>44818</v>
      </c>
      <c r="G51" s="8">
        <v>44819</v>
      </c>
      <c r="H51" s="8">
        <v>44820</v>
      </c>
      <c r="I51" s="9">
        <v>44821</v>
      </c>
      <c r="J51" s="9">
        <v>44822</v>
      </c>
    </row>
    <row r="52" spans="4:10" ht="65.25" customHeight="1" x14ac:dyDescent="0.25">
      <c r="D52" s="10"/>
      <c r="E52" s="10"/>
      <c r="F52" s="10"/>
      <c r="G52" s="10"/>
      <c r="H52" s="10"/>
      <c r="I52" s="12"/>
      <c r="J52" s="12"/>
    </row>
    <row r="53" spans="4:10" ht="16.5" x14ac:dyDescent="0.25">
      <c r="D53" s="8">
        <f t="array" ref="D53:J53">DíasYSemanas+DATE(AñoCalendario,9,1)-WEEKDAY(DATE(AñoCalendario,9,1),(InicioDeSemana="Lu")+1)+22</f>
        <v>44823</v>
      </c>
      <c r="E53" s="8">
        <v>44824</v>
      </c>
      <c r="F53" s="8">
        <v>44825</v>
      </c>
      <c r="G53" s="8">
        <v>44826</v>
      </c>
      <c r="H53" s="8">
        <v>44827</v>
      </c>
      <c r="I53" s="9">
        <v>44828</v>
      </c>
      <c r="J53" s="9">
        <v>44829</v>
      </c>
    </row>
    <row r="54" spans="4:10" ht="65.25" customHeight="1" x14ac:dyDescent="0.25">
      <c r="D54" s="19"/>
      <c r="E54" s="19"/>
      <c r="F54" s="19"/>
      <c r="G54" s="19"/>
      <c r="H54" s="19"/>
      <c r="I54" s="12"/>
      <c r="J54" s="12"/>
    </row>
    <row r="55" spans="4:10" ht="16.5" x14ac:dyDescent="0.25">
      <c r="D55" s="8">
        <f t="array" ref="D55:J55">DíasYSemanas+DATE(AñoCalendario,9,1)-WEEKDAY(DATE(AñoCalendario,9,1),(InicioDeSemana="Lu")+1)+29</f>
        <v>44830</v>
      </c>
      <c r="E55" s="8">
        <v>44831</v>
      </c>
      <c r="F55" s="8">
        <v>44832</v>
      </c>
      <c r="G55" s="8">
        <v>44833</v>
      </c>
      <c r="H55" s="8">
        <v>44834</v>
      </c>
      <c r="I55" s="9">
        <v>44835</v>
      </c>
      <c r="J55" s="9">
        <v>44836</v>
      </c>
    </row>
    <row r="56" spans="4:10" ht="65.25" customHeight="1" x14ac:dyDescent="0.25">
      <c r="D56" s="12"/>
      <c r="E56" s="12"/>
      <c r="F56" s="48" t="s">
        <v>93</v>
      </c>
      <c r="G56" s="12"/>
      <c r="H56" s="12"/>
      <c r="I56" s="12"/>
      <c r="J56" s="12"/>
    </row>
    <row r="57" spans="4:10" ht="16.5" x14ac:dyDescent="0.25">
      <c r="D57" s="9">
        <f t="array" ref="D57:E57">DíasYSemanas+DATE(AñoCalendario,9,1)-WEEKDAY(DATE(AñoCalendario,9,1),(InicioDeSemana="Lu")+1)+36</f>
        <v>44837</v>
      </c>
      <c r="E57" s="9">
        <v>44838</v>
      </c>
      <c r="F57" s="20" t="s">
        <v>0</v>
      </c>
      <c r="G57" s="13"/>
      <c r="H57" s="13"/>
      <c r="I57" s="13"/>
      <c r="J57" s="13"/>
    </row>
    <row r="58" spans="4:10" ht="65.25" customHeight="1" x14ac:dyDescent="0.25">
      <c r="D58" s="12"/>
      <c r="E58" s="12"/>
      <c r="F58" s="72"/>
      <c r="G58" s="72"/>
      <c r="H58" s="72"/>
      <c r="I58" s="72"/>
      <c r="J58" s="72"/>
    </row>
  </sheetData>
  <mergeCells count="8">
    <mergeCell ref="F58:J58"/>
    <mergeCell ref="F29:F30"/>
    <mergeCell ref="G29:J30"/>
    <mergeCell ref="B1:J1"/>
    <mergeCell ref="B2:J2"/>
    <mergeCell ref="F43:F44"/>
    <mergeCell ref="G43:J44"/>
    <mergeCell ref="F16:J16"/>
  </mergeCells>
  <conditionalFormatting sqref="J33:J42 J23 J25 J27:J28">
    <cfRule type="expression" dxfId="31" priority="17">
      <formula>$J$3="DO"</formula>
    </cfRule>
  </conditionalFormatting>
  <conditionalFormatting sqref="D13:J13 D15:E15">
    <cfRule type="expression" dxfId="30" priority="31">
      <formula>AND(DAY(D13)&gt;=1,DAY(D13)&lt;=15)</formula>
    </cfRule>
  </conditionalFormatting>
  <conditionalFormatting sqref="D5:I6">
    <cfRule type="expression" dxfId="29" priority="30">
      <formula>DAY(D5)&gt;8</formula>
    </cfRule>
  </conditionalFormatting>
  <conditionalFormatting sqref="D5:D16 E8">
    <cfRule type="expression" dxfId="28" priority="29">
      <formula>E$3="DO"</formula>
    </cfRule>
  </conditionalFormatting>
  <conditionalFormatting sqref="I5:I14">
    <cfRule type="expression" dxfId="27" priority="28">
      <formula>J$3="SÁ"</formula>
    </cfRule>
  </conditionalFormatting>
  <conditionalFormatting sqref="J19:J21">
    <cfRule type="expression" dxfId="26" priority="22">
      <formula>$J$3="DO"</formula>
    </cfRule>
  </conditionalFormatting>
  <conditionalFormatting sqref="D27:J27 D29:E29">
    <cfRule type="expression" dxfId="25" priority="26">
      <formula>AND(DAY(D27)&gt;=1,DAY(D27)&lt;=15)</formula>
    </cfRule>
  </conditionalFormatting>
  <conditionalFormatting sqref="D19:I20">
    <cfRule type="expression" dxfId="24" priority="25">
      <formula>DAY(D19)&gt;8</formula>
    </cfRule>
  </conditionalFormatting>
  <conditionalFormatting sqref="D19:D21 D23 D25 D27 D29:D30">
    <cfRule type="expression" dxfId="23" priority="24">
      <formula>N$3="DO"</formula>
    </cfRule>
  </conditionalFormatting>
  <conditionalFormatting sqref="I19:J21 I23:J23 I25:J25 I27:J28">
    <cfRule type="expression" dxfId="22" priority="23">
      <formula>S$3="SÁ"</formula>
    </cfRule>
  </conditionalFormatting>
  <conditionalFormatting sqref="D41:J41 D43:E43">
    <cfRule type="expression" dxfId="21" priority="21">
      <formula>AND(DAY(D41)&gt;=1,DAY(D41)&lt;=15)</formula>
    </cfRule>
  </conditionalFormatting>
  <conditionalFormatting sqref="D33:I34">
    <cfRule type="expression" dxfId="20" priority="20">
      <formula>DAY(D33)&gt;8</formula>
    </cfRule>
  </conditionalFormatting>
  <conditionalFormatting sqref="D33:D35 D37:D41 D43:D44">
    <cfRule type="expression" dxfId="19" priority="19">
      <formula>D$3="DO"</formula>
    </cfRule>
  </conditionalFormatting>
  <conditionalFormatting sqref="I33:J42">
    <cfRule type="expression" dxfId="18" priority="18">
      <formula>I$3="SÁ"</formula>
    </cfRule>
  </conditionalFormatting>
  <conditionalFormatting sqref="J5:J14">
    <cfRule type="expression" dxfId="17" priority="33">
      <formula>#REF!="SÁ"</formula>
    </cfRule>
  </conditionalFormatting>
  <conditionalFormatting sqref="J5:J14">
    <cfRule type="expression" dxfId="16" priority="34">
      <formula>#REF!="DO"</formula>
    </cfRule>
  </conditionalFormatting>
  <conditionalFormatting sqref="D55:J55 D57:E57">
    <cfRule type="expression" dxfId="15" priority="16">
      <formula>AND(DAY(D55)&gt;=1,DAY(D55)&lt;=15)</formula>
    </cfRule>
  </conditionalFormatting>
  <conditionalFormatting sqref="D47:I48">
    <cfRule type="expression" dxfId="14" priority="15">
      <formula>DAY(D47)&gt;8</formula>
    </cfRule>
  </conditionalFormatting>
  <conditionalFormatting sqref="D47:D58">
    <cfRule type="expression" dxfId="13" priority="14">
      <formula>M$3="DO"</formula>
    </cfRule>
  </conditionalFormatting>
  <conditionalFormatting sqref="I47:J56">
    <cfRule type="expression" dxfId="12" priority="13">
      <formula>R$3="SÁ"</formula>
    </cfRule>
  </conditionalFormatting>
  <conditionalFormatting sqref="J47:J56">
    <cfRule type="expression" dxfId="11" priority="12">
      <formula>$I$3="DO"</formula>
    </cfRule>
  </conditionalFormatting>
  <conditionalFormatting sqref="D22:J22">
    <cfRule type="expression" dxfId="10" priority="11">
      <formula>O$3="DO"</formula>
    </cfRule>
  </conditionalFormatting>
  <conditionalFormatting sqref="D24:J24">
    <cfRule type="expression" dxfId="9" priority="10">
      <formula>O$3="DO"</formula>
    </cfRule>
  </conditionalFormatting>
  <conditionalFormatting sqref="D26:J26">
    <cfRule type="expression" dxfId="8" priority="9">
      <formula>O$3="DO"</formula>
    </cfRule>
  </conditionalFormatting>
  <conditionalFormatting sqref="D36">
    <cfRule type="expression" dxfId="7" priority="8">
      <formula>D$3="DO"</formula>
    </cfRule>
  </conditionalFormatting>
  <conditionalFormatting sqref="G8">
    <cfRule type="expression" dxfId="6" priority="7">
      <formula>H$3="DO"</formula>
    </cfRule>
  </conditionalFormatting>
  <conditionalFormatting sqref="D42">
    <cfRule type="expression" dxfId="5" priority="6">
      <formula>DAY(D42)&gt;8</formula>
    </cfRule>
  </conditionalFormatting>
  <conditionalFormatting sqref="D42">
    <cfRule type="expression" dxfId="4" priority="5">
      <formula>D$3="DO"</formula>
    </cfRule>
  </conditionalFormatting>
  <conditionalFormatting sqref="G38">
    <cfRule type="expression" dxfId="3" priority="4">
      <formula>G$3="DO"</formula>
    </cfRule>
  </conditionalFormatting>
  <conditionalFormatting sqref="F40">
    <cfRule type="expression" dxfId="2" priority="3">
      <formula>F$3="DO"</formula>
    </cfRule>
  </conditionalFormatting>
  <conditionalFormatting sqref="E40">
    <cfRule type="expression" dxfId="1" priority="2">
      <formula>E$3="DO"</formula>
    </cfRule>
  </conditionalFormatting>
  <conditionalFormatting sqref="E50">
    <cfRule type="expression" dxfId="0" priority="1">
      <formula>N$3="DO"</formula>
    </cfRule>
  </conditionalFormatting>
  <dataValidations count="7">
    <dataValidation allowBlank="1" showInputMessage="1" showErrorMessage="1" prompt="El día del calendario en esta fila y en las filas 5, 7, 9, 11 y 13 se actualiza automáticamente. Si esta celda no contiene el número 1, se trata de un día del mes anterior. Escriba las notas del mes en la celda F13." sqref="D5 D19 D33 D47" xr:uid="{00000000-0002-0000-0000-000000000000}"/>
    <dataValidation allowBlank="1" showInputMessage="1" showErrorMessage="1" prompt="Esta fila contiene los nombres de los días laborables de este calendario. Esta celda contiene el primer día de la semana. Para cambiar el día de inicio, seleccione un nuevo día laborable en la celda L3 de la hoja de cálculo Enero." sqref="D4 D18 D32 D46" xr:uid="{00000000-0002-0000-0000-000001000000}"/>
    <dataValidation allowBlank="1" showInputMessage="1" showErrorMessage="1" prompt="Escriba notas en esta celda." sqref="G43:J44 G29:J30 G15:J15 G57:J57" xr:uid="{00000000-0002-0000-0000-000002000000}"/>
    <dataValidation allowBlank="1" showInputMessage="1" showErrorMessage="1" prompt="Escriba notas en la celda de la derecha." sqref="F15:F16 F29:F30 F43:F44 F57:F58" xr:uid="{00000000-0002-0000-0000-000003000000}"/>
    <dataValidation allowBlank="1" showInputMessage="1" showErrorMessage="1" prompt="El año de esta celda se actualiza automáticamente según el año especificado en la hoja de cálculo Enero. El mes de esta hoja de cálculo se encuentra en la siguiente celda." sqref="L3:M3" xr:uid="{00000000-0002-0000-0000-000004000000}"/>
    <dataValidation allowBlank="1" showInputMessage="1" showErrorMessage="1" prompt="El mes de esta hoja de cálculo está en esta celda. Calendario comienza en la derecha y contiene las fechas del mes anterior, el actual y el siguiente. Las notas mensuales se pueden escribir en la celda F13." sqref="C32 L4:M4 C4 L32" xr:uid="{00000000-0002-0000-0000-000005000000}"/>
    <dataValidation allowBlank="1" showInputMessage="1" showErrorMessage="1" prompt="Escriba las notas diarias basadas en el día del calendario que se encuentra arriba en las celdas de esta fila y las filas 6, 8, 10, 12 y 14, de las columnas C a I." sqref="D6 D20 D34 D48 D42" xr:uid="{00000000-0002-0000-0000-000006000000}"/>
  </dataValidations>
  <printOptions horizontalCentered="1" verticalCentered="1"/>
  <pageMargins left="0.59055118110236227" right="0.59055118110236227" top="0.59055118110236227" bottom="0.59055118110236227" header="0.31496062992125984" footer="0.31496062992125984"/>
  <pageSetup paperSize="4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24</vt:i4>
      </vt:variant>
    </vt:vector>
  </HeadingPairs>
  <TitlesOfParts>
    <vt:vector size="49" baseType="lpstr">
      <vt:lpstr>7° A</vt:lpstr>
      <vt:lpstr>8° A</vt:lpstr>
      <vt:lpstr>1° A</vt:lpstr>
      <vt:lpstr>1° B</vt:lpstr>
      <vt:lpstr>1° C</vt:lpstr>
      <vt:lpstr>1° D</vt:lpstr>
      <vt:lpstr>1° E</vt:lpstr>
      <vt:lpstr>2° A</vt:lpstr>
      <vt:lpstr>2° B</vt:lpstr>
      <vt:lpstr>2° C</vt:lpstr>
      <vt:lpstr>2° D</vt:lpstr>
      <vt:lpstr>2° F</vt:lpstr>
      <vt:lpstr>2° E</vt:lpstr>
      <vt:lpstr>3° A</vt:lpstr>
      <vt:lpstr>3° B</vt:lpstr>
      <vt:lpstr>3° C</vt:lpstr>
      <vt:lpstr>3° D</vt:lpstr>
      <vt:lpstr>3° E</vt:lpstr>
      <vt:lpstr>3° F</vt:lpstr>
      <vt:lpstr>Hoja1</vt:lpstr>
      <vt:lpstr>4° A</vt:lpstr>
      <vt:lpstr>4° B</vt:lpstr>
      <vt:lpstr>4° C</vt:lpstr>
      <vt:lpstr>4° D</vt:lpstr>
      <vt:lpstr>4° E</vt:lpstr>
      <vt:lpstr>'1° A'!Área_de_impresión</vt:lpstr>
      <vt:lpstr>'1° B'!Área_de_impresión</vt:lpstr>
      <vt:lpstr>'1° C'!Área_de_impresión</vt:lpstr>
      <vt:lpstr>'1° D'!Área_de_impresión</vt:lpstr>
      <vt:lpstr>'1° E'!Área_de_impresión</vt:lpstr>
      <vt:lpstr>'2° A'!Área_de_impresión</vt:lpstr>
      <vt:lpstr>'2° B'!Área_de_impresión</vt:lpstr>
      <vt:lpstr>'2° C'!Área_de_impresión</vt:lpstr>
      <vt:lpstr>'2° D'!Área_de_impresión</vt:lpstr>
      <vt:lpstr>'2° E'!Área_de_impresión</vt:lpstr>
      <vt:lpstr>'2° F'!Área_de_impresión</vt:lpstr>
      <vt:lpstr>'3° A'!Área_de_impresión</vt:lpstr>
      <vt:lpstr>'3° B'!Área_de_impresión</vt:lpstr>
      <vt:lpstr>'3° C'!Área_de_impresión</vt:lpstr>
      <vt:lpstr>'3° D'!Área_de_impresión</vt:lpstr>
      <vt:lpstr>'3° E'!Área_de_impresión</vt:lpstr>
      <vt:lpstr>'3° F'!Área_de_impresión</vt:lpstr>
      <vt:lpstr>'4° A'!Área_de_impresión</vt:lpstr>
      <vt:lpstr>'4° B'!Área_de_impresión</vt:lpstr>
      <vt:lpstr>'4° C'!Área_de_impresión</vt:lpstr>
      <vt:lpstr>'4° D'!Área_de_impresión</vt:lpstr>
      <vt:lpstr>'4° E'!Área_de_impresión</vt:lpstr>
      <vt:lpstr>'7° A'!Área_de_impresión</vt:lpstr>
      <vt:lpstr>'8° 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Alumno</dc:creator>
  <cp:lastModifiedBy>SEGUIMIENTO ESCOLAR</cp:lastModifiedBy>
  <cp:lastPrinted>2022-07-26T17:47:24Z</cp:lastPrinted>
  <dcterms:created xsi:type="dcterms:W3CDTF">2022-06-18T14:10:28Z</dcterms:created>
  <dcterms:modified xsi:type="dcterms:W3CDTF">2022-07-29T15:35:38Z</dcterms:modified>
</cp:coreProperties>
</file>